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72" yWindow="492" windowWidth="16260" windowHeight="6900" tabRatio="742" activeTab="2"/>
  </bookViews>
  <sheets>
    <sheet name="1.Титульный лист" sheetId="14" r:id="rId1"/>
    <sheet name="2.Об исполнении ГЗ" sheetId="9" r:id="rId2"/>
    <sheet name="3.Исполн. бюдж. назначений " sheetId="19" r:id="rId3"/>
    <sheet name="4.Приносящая доход деят. " sheetId="20" r:id="rId4"/>
    <sheet name="5.Кол-ый состав сотрудников " sheetId="21" r:id="rId5"/>
    <sheet name="6.Инф. о достиж. целевых пок." sheetId="16" r:id="rId6"/>
    <sheet name="7.Расчеты с дебиторами и кред" sheetId="17" r:id="rId7"/>
    <sheet name="8.Информация об исп.имущества" sheetId="18" r:id="rId8"/>
    <sheet name="Справочная инф. по КБК" sheetId="13" r:id="rId9"/>
    <sheet name="Лист1" sheetId="22" r:id="rId10"/>
  </sheets>
  <definedNames>
    <definedName name="_xlnm.Print_Area" localSheetId="0">'1.Титульный лист'!$A$1:$H$32</definedName>
  </definedNames>
  <calcPr calcId="145621"/>
</workbook>
</file>

<file path=xl/calcChain.xml><?xml version="1.0" encoding="utf-8"?>
<calcChain xmlns="http://schemas.openxmlformats.org/spreadsheetml/2006/main">
  <c r="I13" i="9" l="1"/>
  <c r="J13" i="9"/>
  <c r="E7" i="9" l="1"/>
  <c r="F7" i="9"/>
  <c r="E8" i="9"/>
  <c r="F8" i="9"/>
  <c r="E9" i="9"/>
  <c r="F9" i="9"/>
  <c r="E10" i="9"/>
  <c r="F10" i="9"/>
  <c r="E11" i="9"/>
  <c r="F11" i="9"/>
  <c r="F6" i="9"/>
  <c r="E6" i="9"/>
  <c r="G16" i="19"/>
  <c r="F16" i="19"/>
  <c r="D15" i="19"/>
  <c r="D18" i="19" l="1"/>
  <c r="C18" i="19"/>
  <c r="E19" i="20" l="1"/>
  <c r="H19" i="20"/>
  <c r="D29" i="20"/>
  <c r="D19" i="20"/>
  <c r="C19" i="20"/>
  <c r="D14" i="19"/>
  <c r="M4" i="16" l="1"/>
  <c r="H4" i="16"/>
  <c r="G4" i="16"/>
  <c r="C4" i="16"/>
  <c r="H20" i="20" l="1"/>
  <c r="D8" i="20" l="1"/>
  <c r="E9" i="20"/>
  <c r="H9" i="20"/>
  <c r="E12" i="20"/>
  <c r="E14" i="20"/>
  <c r="E20" i="20"/>
  <c r="E21" i="20"/>
  <c r="H21" i="20"/>
  <c r="H22" i="20"/>
  <c r="E23" i="20"/>
  <c r="H23" i="20"/>
  <c r="E24" i="20"/>
  <c r="H24" i="20"/>
  <c r="E25" i="20"/>
  <c r="H25" i="20"/>
  <c r="H26" i="20"/>
  <c r="E27" i="20"/>
  <c r="E28" i="20"/>
  <c r="E14" i="19"/>
  <c r="E15" i="19"/>
  <c r="H18" i="19"/>
  <c r="E19" i="19"/>
  <c r="E20" i="19"/>
  <c r="E21" i="19"/>
  <c r="E22" i="19"/>
  <c r="E23" i="19"/>
  <c r="E24" i="19"/>
  <c r="E25" i="19"/>
  <c r="E26" i="19"/>
  <c r="E27" i="19"/>
  <c r="E28" i="19"/>
  <c r="H29" i="19"/>
  <c r="H16" i="19" s="1"/>
  <c r="E30" i="19"/>
  <c r="E31" i="19"/>
  <c r="E32" i="19"/>
  <c r="E33" i="19"/>
  <c r="E35" i="19"/>
  <c r="E29" i="19" l="1"/>
  <c r="E12" i="19"/>
  <c r="E18" i="19"/>
  <c r="M5" i="16"/>
  <c r="H10" i="16" s="1"/>
  <c r="G5" i="16"/>
  <c r="D10" i="16" s="1"/>
  <c r="H5" i="16"/>
  <c r="F10" i="16" s="1"/>
  <c r="C5" i="16"/>
  <c r="B10" i="16" s="1"/>
  <c r="E16" i="19" l="1"/>
</calcChain>
</file>

<file path=xl/sharedStrings.xml><?xml version="1.0" encoding="utf-8"?>
<sst xmlns="http://schemas.openxmlformats.org/spreadsheetml/2006/main" count="736" uniqueCount="554">
  <si>
    <t>КОСГУ</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</si>
  <si>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</si>
  <si>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</si>
  <si>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</si>
  <si>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</si>
  <si>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</si>
  <si>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</si>
  <si>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</si>
  <si>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Наименование должности</t>
  </si>
  <si>
    <t>Фактическая численность работников на (человек)</t>
  </si>
  <si>
    <t>Фонд начисленной заработной платы работников (КОСГУ 211), руб.</t>
  </si>
  <si>
    <t>Средняя заработная плата, руб.</t>
  </si>
  <si>
    <t xml:space="preserve">Всего </t>
  </si>
  <si>
    <t>В том числе:</t>
  </si>
  <si>
    <t>На 01.01.2019</t>
  </si>
  <si>
    <t>За счет средств областного бюджета</t>
  </si>
  <si>
    <t>За счет средств от приносящей доход деятельности</t>
  </si>
  <si>
    <t>Руководитель учреждения</t>
  </si>
  <si>
    <t>Заместители руководителя</t>
  </si>
  <si>
    <t>Главный бухгалтер</t>
  </si>
  <si>
    <t>Прочие работники учреждения</t>
  </si>
  <si>
    <t>№</t>
  </si>
  <si>
    <t>Выполнение государственного задания</t>
  </si>
  <si>
    <t>Объем услуг (работ)</t>
  </si>
  <si>
    <t>план</t>
  </si>
  <si>
    <t>факт</t>
  </si>
  <si>
    <t>Наименование источника образования средств по приносящей доход деятельности и статьи расходов</t>
  </si>
  <si>
    <t>2018 год</t>
  </si>
  <si>
    <t>Утверждено плановых назначений (ПФХД), тыс. рублей</t>
  </si>
  <si>
    <t>Исполнено тыс. рублей</t>
  </si>
  <si>
    <t>% исполнения (гр.4/гр.3 * 100)</t>
  </si>
  <si>
    <t>% исполнения (гр.7/гр.6 * 100)</t>
  </si>
  <si>
    <t>1</t>
  </si>
  <si>
    <t>3</t>
  </si>
  <si>
    <t>4</t>
  </si>
  <si>
    <t>5</t>
  </si>
  <si>
    <t>6</t>
  </si>
  <si>
    <t>7</t>
  </si>
  <si>
    <t>8</t>
  </si>
  <si>
    <t>Остаток на начало года:</t>
  </si>
  <si>
    <t>Доходы текущего периода:</t>
  </si>
  <si>
    <t>Доходы от использования имущества, находящегося в государственной собственности (арендная плата)</t>
  </si>
  <si>
    <t>Доходы от возмещения расходов, понесенных в связи с эксплуатацией имущества, закрепленного на праве оперативного управления</t>
  </si>
  <si>
    <t>Доходы от платы за пользование общежитием</t>
  </si>
  <si>
    <t>Гранты, премии, добровольные пожертвования, стипендии</t>
  </si>
  <si>
    <t>Поступление дебиторской задолженности прошлых лет</t>
  </si>
  <si>
    <t>Расходы:</t>
  </si>
  <si>
    <t>Остаток на конец года:</t>
  </si>
  <si>
    <t>МИНИСТЕРСТВО ФИНАНСОВ РОССИЙСКОЙ ФЕДЕРАЦИИ</t>
  </si>
  <si>
    <t>ИНФОРМАЦИЯ</t>
  </si>
  <si>
    <t>СОПОСТАВИТЕЛЬНАЯ ТАБЛИЦА</t>
  </si>
  <si>
    <t>ПОРЯДКА ПРИМЕНЕНИЯ КЛАССИФИКАЦИИ ОПЕРАЦИЙ СЕКТОРА</t>
  </si>
  <si>
    <t>ГОСУДАРСТВЕННОГО УПРАВЛЕНИЯ, УСТАНОВЛЕННОГО ПРИКАЗОМ</t>
  </si>
  <si>
    <t>МИНФИНА РОССИИ ОТ 01.07.2013 N 65Н (2018 Г.), И ПОРЯДКА</t>
  </si>
  <si>
    <t>ПРИМЕНЕНИЯ КЛАССИФИКАЦИИ ОПЕРАЦИЙ СЕКТОРА ГОСУДАРСТВЕННОГО</t>
  </si>
  <si>
    <t>УПРАВЛЕНИЯ, УСТАНОВЛЕННОГО ПРИКАЗОМ МИНФИНА РОССИИ</t>
  </si>
  <si>
    <t>ОТ 29.11.2017 N 209Н (2019 Г.)</t>
  </si>
  <si>
    <t>КОСГУ 2018 (65н)</t>
  </si>
  <si>
    <t>КОСГУ 2019 (209н)</t>
  </si>
  <si>
    <t>Группа 100 Доходы</t>
  </si>
  <si>
    <t>9. Группа 100 "Доходы" детализируется статьями КОСГУ:</t>
  </si>
  <si>
    <t>Данная группа детализирована статьями КОСГУ 110 - 180, в рамках которых группируются операции, относящиеся к доходам.</t>
  </si>
  <si>
    <t>110 "Налоговые доходы и таможенные платежи";</t>
  </si>
  <si>
    <t>120 "Доходы от собственности";</t>
  </si>
  <si>
    <t>130 "Доходы от оказания платных услуг (работ), компенсаций затрат";</t>
  </si>
  <si>
    <t>140 "Штрафы, пени, неустойки, возмещения ущерба";</t>
  </si>
  <si>
    <t>150 "Безвозмездные денежные поступления";</t>
  </si>
  <si>
    <t>160 "Страховые взносы на обязательное социальное страхование";</t>
  </si>
  <si>
    <t>170 "Доходы от операций с активами (кроме операций по переоценке средств в иностранной валюте)";</t>
  </si>
  <si>
    <t>180 "Прочие доходы";</t>
  </si>
  <si>
    <t>190 "Безвозмездные неденежные поступления в сектор государственного управления".</t>
  </si>
  <si>
    <t>Операции налогоплательщиков - государственных (муниципальных) автономных и бюджетных учреждений по налогу на добавленную стоимость и налогу на прибыль организаций отражаются по соответствующей подстатье КОСГУ (131 "Доходы от оказания платных услуг (работ)" или 189 "Иные доходы") в соответствии с решением учреждения, принятым в рамках его учетной политики.</t>
  </si>
  <si>
    <t>Операции налогоплательщиков - государственных (муниципальных) автономных и бюджетных учреждений по начислению налогов, объектом налогообложения для которых являются доходы (прибыль) учреждения, по начислению налога на добавленную стоимость по доходам от произведенных продаж, выполненных работ, оказанных услуг, облагаемых в соответствии с законодательством о налогах и сборах налогом на добавленную стоимость и по начислению налога на прибыль организаций, исчисленного по результатам налогового (отчетного) периода, подлежащего уплате в бюджет, относятся на подстатью 131 "Доходы от оказания платных услуг (работ)" КОСГУ.</t>
  </si>
  <si>
    <t>Статья 110 Налоговые доходы</t>
  </si>
  <si>
    <t>На данную статью КОСГУ относятся доходы бюджетов бюджетной системы Российской Федерации в соответствии с законодательством Российской Федерации о налогах и сборах, в том числе:</t>
  </si>
  <si>
    <t>9.1. На статью 110 "Налоговые доходы и таможенные платежи" КОСГУ относятся доходы бюджетов бюджетной системы Российской Федерации в соответствии с законодательством о налогах и сборах и таможенным законодательством, в том числе:</t>
  </si>
  <si>
    <t>налог на добавленную стоимость;</t>
  </si>
  <si>
    <t>налоги на доходы физических лиц;</t>
  </si>
  <si>
    <t>налоги на прибыль;</t>
  </si>
  <si>
    <t>налоги на прибыль организаций;</t>
  </si>
  <si>
    <t>налоги на товары, работы, услуги, реализуемые на территории Российской Федерации;</t>
  </si>
  <si>
    <t>акцизы;</t>
  </si>
  <si>
    <t>налоги на товары, ввозимые на территорию Российской Федерации;</t>
  </si>
  <si>
    <t>единый налог на вмененный доход для отдельных видов деятельности;</t>
  </si>
  <si>
    <t>налоги на совокупный доход, в том числе единый налог на вмененный доход для отдельных видов деятельности;</t>
  </si>
  <si>
    <t>налоги на имущество;</t>
  </si>
  <si>
    <t>налоги, сборы и регулярные платежи за пользование природными ресурсами;</t>
  </si>
  <si>
    <t>земельный налог;</t>
  </si>
  <si>
    <t>государственная пошлина, сборы;</t>
  </si>
  <si>
    <t>налог на игорный бизнес;</t>
  </si>
  <si>
    <t>транспортный налог;</t>
  </si>
  <si>
    <t>таможенные пошлины, таможенные сборы, специальные, антидемпинговые и компенсационные пошлины;</t>
  </si>
  <si>
    <t>иные обязательные платежи, предусмотренные законодательством Российской Федерации о налогах и сборах;</t>
  </si>
  <si>
    <t>иные налоги и обязательные платежи, предусмотренные законодательством о налогах и сборах и таможенным законодательством;</t>
  </si>
  <si>
    <t>задолженность и перерасчеты по отмененным налогам, сборам и обязательным платежам.</t>
  </si>
  <si>
    <t>Статья 120 Доходы от собственности</t>
  </si>
  <si>
    <t>9.2. Статья 120 "Доходы от собственности" КОСГУ детализируется подстатьями КОСГУ:</t>
  </si>
  <si>
    <t>Данная статья КОСГУ детализирована подстатьями 121 - 129 для целей ведения бюджетного учета администраторами доходов бюджетов, бухгалтерского учета государственными (муниципальными) бюджетными, автономными учреждениями.</t>
  </si>
  <si>
    <t>121 "Доходы от операционной аренды";</t>
  </si>
  <si>
    <t>122 "Доходы от финансовой аренды";</t>
  </si>
  <si>
    <t>123 "Платежи при пользовании природными ресурсами";</t>
  </si>
  <si>
    <t>124 "Проценты по депозитам, остаткам денежных средств";</t>
  </si>
  <si>
    <t>125 "Проценты по предоставленным заимствованиям";</t>
  </si>
  <si>
    <t>126 "Проценты по иным финансовым инструментам";</t>
  </si>
  <si>
    <t>127 "Дивиденды от объектов инвестирования";</t>
  </si>
  <si>
    <t>128 "Доли в прибылях (убытках) объектов инвестирования";</t>
  </si>
  <si>
    <t>129 "Доходы от предоставления неисключительных прав на результаты интеллектуальной деятельности и средства индивидуализации";</t>
  </si>
  <si>
    <t>12А "Иные доходы от собственности";</t>
  </si>
  <si>
    <t>12К "Доходы от концессионной платы";</t>
  </si>
  <si>
    <t>12Т "Доходы от простого товарищества".</t>
  </si>
  <si>
    <t>Подстатья 121 Доходы от операционной аренды</t>
  </si>
  <si>
    <t>На данную подстатью КОСГУ относятся доходы от арендных платежей (за исключением доходов от условных арендных платежей), являющихся платой за пользование арендованного имущества (арендной платой), возникающие при предоставлении во временное владение и пользование или во временное пользование материальных ценностей по договорам операционной аренды, за исключением арендных платежей при предоставлении земель.</t>
  </si>
  <si>
    <t>9.2.1. На подстатью 121 "Доходы от операционной аренды" КОСГУ относятся доходы от арендных платежей (за исключением доходов от условных арендных платежей), являющихся платой за пользование арендованного имущества (арендной платой), возникающие при предоставлении во временное владение и пользование или во временное пользование материальных ценностей по договорам операционной аренды, за исключением арендных платежей при предоставлении земель.</t>
  </si>
  <si>
    <t>Подстатья 122 Доходы от финансовой аренды</t>
  </si>
  <si>
    <t>На данную подстатью КОСГУ относятся доходы, получаемые от неоперационной (финансовой) аренды (за исключением доходов от условных арендных платежей), в том числе:</t>
  </si>
  <si>
    <t>9.2.2. На подстатью 122 "Доходы от финансовой аренды" КОСГУ относятся доходы, получаемые от неоперационной (финансовой) аренды (за исключением доходов от условных арендных платежей), в том числе:</t>
  </si>
  <si>
    <t>доходы, возникающие по договору аренды, предусматривающему предоставление арендодателем рассрочки по оплате арендных платежей (арендной платы и (или) выкупной стоимости арендованного имущества);</t>
  </si>
  <si>
    <t>доходы, возникающие по договорам лизинга.</t>
  </si>
  <si>
    <t>Подстатья 123 Платежи при пользовании природными ресурсами</t>
  </si>
  <si>
    <t>На данную подстатью КОСГУ относятся доходы от платежей при пользовании природными ресурсами, в том числе плата за пользование водными объектами, плата за использование лесов, арендных платежей при предоставлении участков недр в целях осуществления геологического изучения недр, разведки и (или) добычи полезных ископаемых (нефти, природного газа, иных аналогичных невозобновляемых ресурсов), земель, иные аналогичные платежи.</t>
  </si>
  <si>
    <t>9.2.3. На подстатью 123 "Платежи при пользовании природными ресурсами" КОСГУ относятся доходы от платежей при пользовании природными ресурсами, в том числе плата за пользование водными объектами, плата за использование лесов, арендных платежей при предоставлении участков недр в целях осуществления геологического изучения недр, разведки и (или) добычи полезных ископаемых (нефти, природного газа, иных аналогичных невозобновляемых ресурсов), земель, иные аналогичные платежи.</t>
  </si>
  <si>
    <t>Подстатья 124 Проценты по депозитам, остаткам денежных средств</t>
  </si>
  <si>
    <t>На данную подстатью КОСГУ относятся доходы по процентам на остаток денежных средств, размещенных в форме депозитов, а также проценты по остаткам средств на счетах в Центральном банке Российской Федерации и в кредитных организациях.</t>
  </si>
  <si>
    <t>9.2.4. На подстатью 124 "Проценты по депозитам, остаткам денежных средств" КОСГУ относятся доходы по процентам на остаток денежных средств, размещенных в форме депозитов, а также проценты по остаткам средств на счетах в Центральном банке Российской Федерации и в кредитных организациях.</t>
  </si>
  <si>
    <t>Подстатья 125 Проценты по предоставленным заимствованиям</t>
  </si>
  <si>
    <t>На данную подстатью КОСГУ относятся доходы от процентов по предоставленным из бюджетов бюджетной системы Российской Федерации бюджетным кредитам, ссудам, кредитам, предоставленным за счет средств целевых иностранных кредитов (заимствований), предоставленным бюджетными (автономными) учреждениями займам, микрозаймам (ссудам), а также по сделкам РЕПО.</t>
  </si>
  <si>
    <t>9.2.5. На подстатью 125 "Проценты по предоставленным заимствованиям" КОСГУ относятся доходы от процентов по предоставленным из бюджетов бюджетной системы Российской Федерации бюджетным кредитам, ссудам, кредитам, предоставленным за счет средств целевых иностранных кредитов (заимствований), предоставленным бюджетными (автономными) учреждениями займам, микрозаймам (ссудам), а также по сделкам РЕПО.</t>
  </si>
  <si>
    <t>Подстатья 126 Проценты по иным финансовым инструментам</t>
  </si>
  <si>
    <t>На данную подстатью КОСГУ относятся доходы от процентов по иным финансовым инструментам, не отнесенные на подстатьи 124 и 125.</t>
  </si>
  <si>
    <t>9.2.6. На подстатью 126 "Проценты по иным финансовым инструментам" КОСГУ относятся доходы от процентов по иным финансовым инструментам, не отнесенные на подстатьи 124 и 125.</t>
  </si>
  <si>
    <t>Подстатья 127 Дивиденды от объектов инвестирования</t>
  </si>
  <si>
    <t>На данную подстатью КОСГУ относятся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 государственным (муниципальным) учреждениям, а также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</si>
  <si>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9.2.7. На подстатью 127 "Дивиденды от объектов инвестирования" КОСГУ относятся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 государственным (муниципальным) учреждениям, а также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</si>
  <si>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t>
  </si>
  <si>
    <t>9.2.8. На подстатью 128 "Доли в прибылях (убытках) объектов инвестирования" КОСГУ относятся операции, отражающие финансовый результат инвестиций в ассоциированные организации в виде прибыли (убытка), приходящейся (приходящегося) на долю публично-правового образования и (или) автономного учреждения в капитале указанной организации.</t>
  </si>
  <si>
    <t>Для отражения в бухгалтерском (бюджетном) учете кассовых поступлений и (или) выбытий денежных средств (их эквивалентов) данная подстатья КОСГУ не применяется.</t>
  </si>
  <si>
    <t>Подстатья 128 Доходы от предоставления неисключительных прав на результаты интеллектуальной деятельности и средства индивидуализации</t>
  </si>
  <si>
    <t>На данную подстатью относятся доходы от предоставления неисключительных прав на результаты интеллектуальной деятельности и (или) средства индивидуализации.</t>
  </si>
  <si>
    <t>9.2.9. На подстатью 129 "Доходы от предоставления неисключительных прав на результаты интеллектуальной деятельности и средства индивидуализации" КОСГУ относятся доходы от предоставления неисключительных прав на результаты интеллектуальной деятельности и (или) средства индивидуализации.</t>
  </si>
  <si>
    <t>Подстатья 129 Иные доходы от собственности</t>
  </si>
  <si>
    <t>На данную подстатью относятся доходы от собственности, не отнесенные на подстатьи КОСГУ 121 - 128, в том числе доходы от перечисления части прибыли Центрального банка Российской Федерации и иные доходы от собственности.</t>
  </si>
  <si>
    <t>9.2.10. На подстатью 12А "Иные доходы от собственности" КОСГУ относятся доходы от собственности, не отнесенные на подстатьи КОСГУ 121 - 129, 12К, 12Т, в том числе:</t>
  </si>
  <si>
    <t>целевые отчисления от государственных лотерей;</t>
  </si>
  <si>
    <t>доходы от перечисления части прибыли Центрального банка Российской Федерации;</t>
  </si>
  <si>
    <t>иные доходы от собственности, не отнесенные на подстатьи КОСГУ 121 - 129, 12К, 12Т.</t>
  </si>
  <si>
    <t>9.2.11. На подстатью 12К "Доходы от концессионной платы" КОСГУ относятся доходы концедента от концессионной платы, возникающие в рамках реализации концессионного соглашения.</t>
  </si>
  <si>
    <t>9.2.12. На подстатью 12Т "Доходы от простого товарищества" КОСГУ относятся доходы по операциям, осуществляемым в процессе совместной деятельности по договору простого товарищества.</t>
  </si>
  <si>
    <t>Статья 130 Доходы от оказания платных услуг (работ), компенсаций затрат</t>
  </si>
  <si>
    <t>Данная статья КОСГУ детализирована подстатьями 131 - 136 для целей ведения бюджетного учета администраторами доходов бюджетов, бухгалтерского учета государственными (муниципальными) бюджетными, автономными учреждениями.</t>
  </si>
  <si>
    <t>9.3. Статья 130 "Доходы от оказания платных услуг (работ), компенсаций затрат" КОСГУ детализируется подстатьями КОСГУ:</t>
  </si>
  <si>
    <t>131 "Доходы от оказания платных услуг (работ)";</t>
  </si>
  <si>
    <t>132 "Доходы от оказания услуг (работ) по программе обязательного медицинского страхования";</t>
  </si>
  <si>
    <t>133 "Плата за предоставление информации из государственных источников (реестров)";</t>
  </si>
  <si>
    <t>134 "Доходы от компенсации затрат";</t>
  </si>
  <si>
    <t>135 "Доходы по условным арендным платежам";</t>
  </si>
  <si>
    <t>136 "Доходы бюджета от возврата дебиторской задолженности прошлых лет";</t>
  </si>
  <si>
    <t>137 "Доходы от предстоящей компенсации затрат";</t>
  </si>
  <si>
    <t>13S "Доходы по выполненным этапам работ по договору строительного подряда".</t>
  </si>
  <si>
    <t>Подстатья 131 Доходы от оказания платных услуг (работ)</t>
  </si>
  <si>
    <t>На данную подстатью КОСГУ относятся доходы от оказания платных услуг, работ (за исключением доходов от оказания услуг (работ) по программе обязательного медицинского страхования), в том числе:</t>
  </si>
  <si>
    <t>9.3.1. На подстатью 131 "Доходы от оказания платных услуг (работ)" КОСГУ относятся доходы от оказания платных услуг, работ (за исключением доходов от оказания услуг, работ по программе обязательного медицинского страхования), в том числе:</t>
  </si>
  <si>
    <t>доходы от оказания платных услуг (работ) потребителям соответствующих услуг на территории Российской Федерации, в частности, населению Российской Федерации, а также гражданам других государств (нерезидентам);</t>
  </si>
  <si>
    <t>доходы от привлечения осужденных к оплачиваемому труду (в части оказания услуг (работ);</t>
  </si>
  <si>
    <t>доходы государственных (муниципальных) учреждений от поступлений субсидий на финансовое обеспечение выполнения ими государственного (муниципального) задания;</t>
  </si>
  <si>
    <t>прочие доходы от оказания платных услуг (работ).</t>
  </si>
  <si>
    <t>Подстатья 132 Доходы от оказания услуг (работ) по программе обязательного медицинского страхования</t>
  </si>
  <si>
    <t>На данную подстатью КОСГУ относятся доходы от оказания медицинских услуг, предоставляемых застрахованным лицам в рамках базовой программы обязательного медицинского страхования.</t>
  </si>
  <si>
    <t>9.3.2. На подстатью 132 "Доходы от оказания услуг (работ) по программе обязательного медицинского страхования" КОСГУ относятся доходы от оказания медицинских услуг, предоставляемых застрахованным лицам в рамках базовой программы обязательного медицинского страхования.</t>
  </si>
  <si>
    <t>Подстатья 133 Плата за предоставление информации из государственных источников (реестров)</t>
  </si>
  <si>
    <t>На данную подстатью КОСГУ относятся доходы от платы за предоставление информации из государственных источников (реестров), в том числе:</t>
  </si>
  <si>
    <t>9.3.3. На подстатью 133 "Плата за предоставление информации из государственных источников (реестров)" КОСГУ относятся доходы от платы за предоставление информации из государственных источников (реестров), в том числе:</t>
  </si>
  <si>
    <t>плата за предоставление статистической информации;</t>
  </si>
  <si>
    <t>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</si>
  <si>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</si>
  <si>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документов, содержащихся в государственных реестрах (регистрах);</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</si>
  <si>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</si>
  <si>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иные аналогичные доходы.</t>
  </si>
  <si>
    <t>Подстатья 134 Доходы от компенсации затрат</t>
  </si>
  <si>
    <t>На данную подстатью КОСГУ относятся доходы от компенсации затрат, в том числе:</t>
  </si>
  <si>
    <t>9.3.4. На подстатью 134 "Доходы от компенсации затрат" КОСГУ относятся доходы от компенсации затрат, в том числе:</t>
  </si>
  <si>
    <t>возмещение сумм государственной пошлины, ранее уплаченной при обращении в суд;</t>
  </si>
  <si>
    <t>плата, взимаемая с персонала при выдаче трудовой книжки или вкладыша в нее, в качестве возмещения затрат, понесенных работодателем при их приобретении;</t>
  </si>
  <si>
    <t>доходы, взимаемые в возмещение фактических расходов, связанных с консульскими действиями;</t>
  </si>
  <si>
    <t>доходы, поступающие в порядке возмещения расходов, направленных на покрытие процессуальных издержек;</t>
  </si>
  <si>
    <t>возмещение расходов по совершению исполнительных действий судебными приставами;</t>
  </si>
  <si>
    <t>поступления средств, удерживаемых из заработной платы осужденных и иных доходов на возмещение материально-бытового обеспечения;</t>
  </si>
  <si>
    <t>прочие доходы от компенсации затрат.</t>
  </si>
  <si>
    <t>Подстатья 135 Доходы по условным арендным платежам</t>
  </si>
  <si>
    <t>На данную подстатью КОСГУ относятся доходы от возмещения затрат по содержанию имущества, находящегося в аренде в соответствии с договором аренды (имущественного найма) или договором безвозмездного пользования, в том числе:</t>
  </si>
  <si>
    <t>9.3.5. На подстатью 135 "Доходы по условным арендным платежам" КОСГУ относятся доходы от возмещения затрат по содержанию имущества, находящегося в аренде в соответствии с договором аренды (имущественного найма) или договором безвозмездного пользования, в том числе:</t>
  </si>
  <si>
    <t>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t>
  </si>
  <si>
    <t>иные доходы, поступающие в порядке возмещения затрат (расходов), понесенных в связи с содержанием имущества;</t>
  </si>
  <si>
    <t>Подстатья 136 Доходы бюджета от возврата дебиторской задолженности прошлых лет</t>
  </si>
  <si>
    <t>На данную подстатью КОСГУ относятся поступления в доход бюджетов от возврата дебиторской задолженности прошлых лет, сформированной получателем бюджетных средств.</t>
  </si>
  <si>
    <t>9.3.6. На подстатью 136 "Доходы бюджета от возврата дебиторской задолженности прошлых лет" КОСГУ относятся поступления в доход бюджетов от возврата дебиторской задолженности прошлых лет, сформированной получателем бюджетных средств.</t>
  </si>
  <si>
    <t>9.3.7. На подстатью 137 "Доходы от предстоящей компенсации затрат" КОСГУ относятся доходы в виде сумм ожидаемых возмещений по встречным требованиям или требованиям к другим лицам при исполнении обязательства, по которому предусмотрено формирование соответствующего резерва.</t>
  </si>
  <si>
    <t>9.3.8. На подстатью 13S "Доходы по выполненным этапам работ по договору строительного подряда" КОСГУ относятся доходы, возникающие при выполнении работ по договорам строительного подряда.</t>
  </si>
  <si>
    <t>Статья 140 Штрафы, пени, неустойки, возмещения ущерба</t>
  </si>
  <si>
    <t>Данная статья КОСГУ детализирована подстатьями 141 - 145 для целей ведения бюджетного учета администраторами доходов бюджетов, бухгалтерского учета государственными (муниципальными) бюджетными, автономными учреждениями.</t>
  </si>
  <si>
    <t>9.4. Статья 140 "Штрафы, пени, неустойки, возмещения ущерба" КОСГУ детализируется подстатьями КОСГУ:</t>
  </si>
  <si>
    <t>141 "Доходы от штрафных санкций за нарушение законодательства о закупках и нарушение условий контрактов (договоров)";</t>
  </si>
  <si>
    <t>142 "Доходы от штрафных санкций по долговым обязательствам";</t>
  </si>
  <si>
    <t>143 "Страховые возмещения";</t>
  </si>
  <si>
    <t>144 "Возмещение ущерба имуществу (за исключением страховых возмещений)";</t>
  </si>
  <si>
    <t>145 "Прочие доходы от сумм принудительного изъятия".</t>
  </si>
  <si>
    <t>Подстатья 141 Доходы от штрафных санкций за нарушение законодательства о закупках и нарушение условий контрактов (договоров)</t>
  </si>
  <si>
    <t>На данную подстатью КОСГУ относятся доходы от денежных взысканий (штрафов) за нарушение законодательства Российской Федерации о закупках товаров, работ и услуг, а также за нарушение условий контрактов (договоров) по поставке товаров, выполнению работ, оказанию услуг.</t>
  </si>
  <si>
    <t>9.4.1. На подстатью 141 "Доходы от штрафных санкций за нарушение законодательства о закупках и нарушение условий контрактов (договоров)" КОСГУ относятся доходы от денежных взысканий (штрафов) за нарушение законодательства Российской Федерации о закупках товаров, работ и услуг, а также за нарушение условий контрактов (договоров) по поставке товаров, выполнению работ, оказанию услуг.</t>
  </si>
  <si>
    <t>Подстатья 142 Доходы от штрафных санкций по долговым обязательствам</t>
  </si>
  <si>
    <t>На данную подстатью КОСГУ относятся доходы от штрафных санкций по долговым обязательствам.</t>
  </si>
  <si>
    <t>9.4.2. На подстатью 142 "Доходы от штрафных санкций по долговым обязательствам" КОСГУ относятся доходы от штрафных санкций по долговым обязательствам.</t>
  </si>
  <si>
    <t>Подстатья 143 Страховые возмещения</t>
  </si>
  <si>
    <t>На данную подстатью КОСГУ относятся поступления страхового возмещения от страховых организаций.</t>
  </si>
  <si>
    <t>9.4.3. На подстатью 143 "Страховые возмещения" КОСГУ относятся поступления страхового возмещения от страховых организаций.</t>
  </si>
  <si>
    <t>Подстатья 144 Возмещение ущерба имуществу (за исключением страховых возмещений)</t>
  </si>
  <si>
    <t>На данную подстатью КОСГУ относятся доходы от денежных взысканий (штрафов) и иных сумм в возмещение ущерба имуществу, в том числе ущерба по финансовым активам.</t>
  </si>
  <si>
    <t>9.4.4. На подстатью 144 "Возмещение ущерба имуществу (за исключением страховых возмещений)" КОСГУ относятся доходы от денежных взысканий (штрафов) и иных сумм в возмещение ущерба имуществу, в том числе ущерба по финансовым активам.</t>
  </si>
  <si>
    <t>Подстатья 145 Прочие доходы от сумм принудительного изъятия</t>
  </si>
  <si>
    <t>На данную подстатью КОСГУ относятся прочие поступления от денежных взысканий (штрафов), налагаемых в возмещение ущерба, причиненного в результате незаконного или нецелевого использования бюджетных средств, иных денежных взысканий (штрафов) за нарушение законодательства в области финансов, налогов и сборов, страхования, рынка ценных бумаг, иных денежных взысканий (штрафов), от конфискаций, компенсаций, пеней, неустоек и сумм принудительного изъятия, не отнесенных на подстатьи КОСГУ 141 - 144.</t>
  </si>
  <si>
    <t>9.4.5. На подстатью 145 "Прочие доходы от сумм принудительного изъятия" КОСГУ относятся прочие поступления от денежных взысканий (штрафов), налагаемых в возмещение ущерба, причиненного в результате незаконного или нецелевого использования бюджетных средств, иных денежных взысканий (штрафов) за нарушение законодательства в области финансов, налогов и сборов, страхования, рынка ценных бумаг, иных денежных взысканий (штрафов), от конфискаций, компенсаций, пеней, неустоек и сумм принудительного изъятия, не отнесенных на подстатьи 141 - 144 КОСГУ.</t>
  </si>
  <si>
    <t>Статья 150 Безвозмездные поступления от бюджетов</t>
  </si>
  <si>
    <t>Данная статья КОСГУ детализирована подстатьями КОСГУ 151 - 153.</t>
  </si>
  <si>
    <t>9.5. По статье 150 "Безвозмездные денежные поступления" КОСГУ группируются безвозмездные поступления текущего и капитального характера в денежной форме от государственных (муниципальных) унитарных предприятий, государственных корпораций и компаний, публично-правовых компаний, а также корпоративных юридических лиц, владельцем более 50 процентов акций (долей) которых являются публично-правовые образования или государственные (муниципальные) бюджетные, автономные учреждения (далее - организации государственного сектора), сектора государственного управления, иных резидентов, наднациональных организаций и правительств иностранных государств, международных организаций, нерезидентов (за исключением наднациональных организаций и правительств иностранных государств, международных финансовых организаций).</t>
  </si>
  <si>
    <t>Статья 150 "Безвозмездные денежные поступления" КОСГУ детализируется подстатьями КОСГУ:</t>
  </si>
  <si>
    <t>151 "Поступления текущего характера от сектора государственного управления";</t>
  </si>
  <si>
    <t>152 "Поступления (перечисления) по урегулированию расчетов между бюджетами бюджетной системы Российской Федерации по распределенным доходам и безвозмездные поступления";</t>
  </si>
  <si>
    <t>153 "Поступления текущего характера от организаций государственного сектора";</t>
  </si>
  <si>
    <t>154 "Поступления текущего характера от иных резидентов (за исключением сектора государственного управления и организаций государственного сектора)";</t>
  </si>
  <si>
    <t>155 "Поступления текущего характера от наднациональных организаций и правительств иностранных государств";</t>
  </si>
  <si>
    <t>156 "Поступления текущего характера от международных организаций";</t>
  </si>
  <si>
    <t>157 "Поступления текущего характера от нерезидентов (за исключением наднациональных организаций и правительств иностранных государств, международных финансовых организаций)";</t>
  </si>
  <si>
    <t>158 "Поступления капитального характера от сектора государственного управления";</t>
  </si>
  <si>
    <t>159 "Поступления капитального характера от организаций государственного сектора";</t>
  </si>
  <si>
    <t>15A "Поступления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</si>
  <si>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15B "Поступления капитального характера от наднациональных организаций и правительств иностранных государств";</t>
  </si>
  <si>
    <t>15C "Поступления капитального характера от международных организаций";</t>
  </si>
  <si>
    <t>15D "Поступления капитального характера от нерезидентов (за исключением наднациональных организаций и правительств иностранных государств, международных организаций)".</t>
  </si>
  <si>
    <t>Подстатья 151 Поступления от других бюджетов бюджетной системы Российской Федерации</t>
  </si>
  <si>
    <t>На данную подстатью КОСГУ относятся доходы бюджетов бюджетной системы Российской Федерации в результате предоставления дотаций, субсидий, субвенций и иных межбюджетных трансфертов из других бюджетов бюджетной системы Российской Федерации, а также возврат неиспользованных межбюджетных трансфертов.</t>
  </si>
  <si>
    <t>9.5.1. На подстатью 151 "Поступления текущего характера от сектора государственного управления" КОСГУ относятся:</t>
  </si>
  <si>
    <t>- доходы бюджетов бюджетной системы Российской Федерации в результате предоставления дотаций, субсидий, субвенций и иных межбюджетных трансфертов из других бюджетов бюджетной системы Российской Федерации текущего характера, а также возврат неиспользованных межбюджетных трансфертов;</t>
  </si>
  <si>
    <t>189</t>
  </si>
  <si>
    <t>- безвозмездные поступления от государственных (муниципальных) учреждений, в том числе доходы от возврата бюджетными (автономными) учреждениями остатков субсидий прошлых лет, имеющих целевое назначение, иные трансферы (в части расчетов с автономными и бюджетными учреждениями).</t>
  </si>
  <si>
    <t>9.5.2. На подстатью 152 "Поступления (перечисления) по урегулированию расчетов между бюджетами бюджетной системы Российской Федерации по распределенным доходам и безвозмездные поступления" КОСГУ относятся поступления (перечисления) по урегулированию расчетов между бюджетами бюджетной системы Российской Федерации по распределенным доходам.</t>
  </si>
  <si>
    <t>9.5.3. На подстатью 153 "Поступления текущего характера от организаций государственного сектора" КОСГУ относятся безвозмездные поступления текущего характера от организаций государственного сектора, в том числе доходы бюджетов бюджетной системы Российской Федерации от возврата организациями государственного сектора остатков субсидии, имеющих целевое назначение, прошлых лет.</t>
  </si>
  <si>
    <t>9.5.4. На подстатью 154 "Поступления текущего характера от иных резидентов (за исключением сектора государственного управления и организаций государственного сектора)" КОСГУ относятся безвозмездные поступления текущего характера от иных резидентов (за исключением сектора государственного управления и организаций государственного сектора), в том числе:</t>
  </si>
  <si>
    <t>гранты, пожертвования, в том числе денежные пожертвования и безвозмездные поступления от физических и (или) юридических лиц;</t>
  </si>
  <si>
    <t>средства самообложения граждан;</t>
  </si>
  <si>
    <t>доходы бюджетов бюджетной системы Российской Федерации от возврата организациями, за исключением государственных (муниципальных) бюджетных (автономных) учреждений и организаций государственного сектора, остатков субсидии, имеющих целевое назначение, прошлых лет;</t>
  </si>
  <si>
    <t>безвозмездные поступления от иных организаций, за исключением государственных (муниципальных) бюджетных (автономных) учреждений и организаций государственного сектора;</t>
  </si>
  <si>
    <t>иные безвозмездные целевые поступления.</t>
  </si>
  <si>
    <t>Подстатья 152 Поступления от наднациональных организаций и правительств иностранных государств</t>
  </si>
  <si>
    <t>На данную подстатью КОСГУ относятся доходы от получения безвозмездных и безвозвратных трансфертов, предоставленных наднациональными организациями и правительствами иностранных государств.</t>
  </si>
  <si>
    <t>9.5.5. На подстатью 155 "Поступления текущего характера от наднациональных организаций и правительств иностранных государств" КОСГУ относятся доходы от получения безвозмездных и безвозвратных трансфертов текущего характера, предоставленных наднациональными организациями и правительствами иностранных государств.</t>
  </si>
  <si>
    <t>Подстатья 153 Поступления от международных финансовых организаций</t>
  </si>
  <si>
    <t>На данную подстатью КОСГУ относятся доходы от получения безвозмездных и безвозвратных трансфертов, предоставленных международными финансовыми организациями.</t>
  </si>
  <si>
    <t>9.5.6. На подстатью 156 "Поступления текущего характера от международных организаций" КОСГУ относятся доходы от получения безвозмездных и безвозвратных трансфертов текущего характера, предоставленных международными организациями.</t>
  </si>
  <si>
    <t>9.5.7. На подстатью 157 "Поступления текущего характера от нерезидентов (за исключением наднациональных организаций и правительств иностранных государств, международных финансовых организаций)" КОСГУ относятся безвозмездные поступления текущего характера от нерезидентов Российской Федерации, в том числе гранты, пожертвования и безвозмездные поступления от физических и (или) юридических лиц.</t>
  </si>
  <si>
    <t>9.5.8. На подстатью 158 "Поступления капитального характера от сектора государственного управления" КОСГУ относятся доходы бюджетов бюджетной системы Российской Федерации в результате предоставления межбюджетных трансфертов капитального характера из других бюджетов бюджетной системы Российской Федерации, а также безвозмездные поступления от государственных (муниципальных) учреждений капитального характера.</t>
  </si>
  <si>
    <t>9.5.9. На подстатью 159 "Поступления капитального характера от организаций государственного сектора" КОСГУ относятся безвозмездные целевые поступления капитального характера от организаций государственного сектора.</t>
  </si>
  <si>
    <t>9.5.10. На подстатью 15A "Поступления капитального характера от иных резидентов (за исключением сектора государственного управления и организаций государственного сектора)" КОСГУ относятся безвозмездные целевые 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</si>
  <si>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9.5.11. На подстатью 15B "Поступления капитального характера от наднациональных организаций и правительств иностранных государств" КОСГУ относятся доходы от получения безвозмездных и безвозвратных трансфертов капитального характера, предоставленных наднациональными организациями и правительствами иностранных государств.</t>
  </si>
  <si>
    <t>9.5.12. На подстатью 15C "Поступления капитального характера от международных организаций" КОСГУ относятся доходы от получения безвозмездных и безвозвратных трансфертов капитального характера, предоставленных международными финансовыми организациями.</t>
  </si>
  <si>
    <t>9.5.13. На подстатью 15D "Поступления капитального характера от нерезидентов (за исключением наднациональных организаций и правительств иностранных государств, международных организаций)" КОСГУ относятся безвозмездные целевые поступления капитального характера от нерезидентов (за исключением наднациональных организаций и правительств иностранных государств, международных организаций).</t>
  </si>
  <si>
    <t>Статья 160 Страховые взносы на обязательное социальное страхование</t>
  </si>
  <si>
    <t>На данную статью КОСГУ относятся доходы бюджетов государственных внебюджетных фондов от страховых взносов (в том числе, сумм страховых взносов, полученных территориальными фондами обязательного медицинского страхования из бюджетов субъектов Российской Федерации на обязательное медицинское страхование неработающего населения), а также недоимки, пени и денежные взыскания (штрафы) по этим страховым взносам, поступлений в погашения задолженности по отмененным страховым взносам в бюджеты государственных внебюджетных фондов.</t>
  </si>
  <si>
    <t>9.6. На статью 160 "Страховые взносы на обязательное социальное страхование" КОСГУ относятся доходы бюджетов государственных внебюджетных фондов от страховых взносов (в том числе сумм страховых взносов на обязательное медицинское страхование неработающего населения), а также недоимка, пени и денежные взыскания (штрафы) по этим страховым взносам, поступлений в погашение задолженности по отмененным страховым взносам в бюджеты государственных внебюджетных фондов.</t>
  </si>
  <si>
    <t>Статья 170 Доходы от операций с активами</t>
  </si>
  <si>
    <t>Данная статья КОСГУ детализирована подстатьями 171 - 176 для целей ведения бюджетного учета, а также бухгалтерского учета государственными (муниципальными) бюджетными, автономными учреждениями.</t>
  </si>
  <si>
    <t>9.7. Статья 170 "Доходы от операций с активами" КОСГУ детализируется подстатьями КОСГУ:</t>
  </si>
  <si>
    <t>171 "Курсовые разницы";</t>
  </si>
  <si>
    <t>172 "Доходы от выбытия активов";</t>
  </si>
  <si>
    <t>173 "Чрезвычайные доходы от операций с активами";</t>
  </si>
  <si>
    <t>174 "Выпадающие доходы";</t>
  </si>
  <si>
    <t>175 "Курсовые разницы по результатам пересчета бухгалтерской (финансовой) отчетности загранучреждений";</t>
  </si>
  <si>
    <t>176 "Доходы от оценки активов и обязательств";</t>
  </si>
  <si>
    <t>177 "Изменения в капитале объекта инвестирования";</t>
  </si>
  <si>
    <t>17T "Доходы (убытки) от деятельности простого товарищества";</t>
  </si>
  <si>
    <t>17Z "Результат инфляционной корректировки активов и обязательств".</t>
  </si>
  <si>
    <t>Подстатья 171 Доходы от переоценки активов и обязательств</t>
  </si>
  <si>
    <t>На данную подстатью КОСГУ относятся операции, отражающие финансовый результат от переоценки активов и обязательств, в том числе:</t>
  </si>
  <si>
    <t>9.7.1. На подстатью 171 "Курсовые разницы" КОСГУ относятся операции, отражающие финансовый результат от переоценок средств в иностранной валюте в виде положительной либо отрицательной курсовой разницы.</t>
  </si>
  <si>
    <t>средств в иностранной валюте в виде положительной либо отрицательной курсовой разницы;</t>
  </si>
  <si>
    <t>Для отражения кассовых поступлений и выбытий данная подстатья КОСГУ не применяется.</t>
  </si>
  <si>
    <t>активов в драгоценных металлах и драгоценных камнях;</t>
  </si>
  <si>
    <t>финансовых активов (ценных бумаг, кроме акций, участия в капитале);</t>
  </si>
  <si>
    <t>задолженности по предоставленным кредитам, займам (ссудам);</t>
  </si>
  <si>
    <t>задолженности по внешним долговым обязательствам.</t>
  </si>
  <si>
    <t>Подстатья 172 Доходы от операций с активами</t>
  </si>
  <si>
    <t>На данную подстатью относятся операции, отражающие финансовый результат от операций с активами (основными средствами, нематериальными активами, непроизведенными активами, материальными запасами), для отражения кассовых поступлений и выбытий не применяется.</t>
  </si>
  <si>
    <t>9.7.2. На подстатью 172 "Доходы от выбытия активов" КОСГУ относятся операции, отражающие финансовый результат от реализации активов (основных средств, нематериальных активов, непроизведенных активов, материальных запасов, иных операций).</t>
  </si>
  <si>
    <t>Подстатья 173 Чрезвычайные доходы от операций с активами</t>
  </si>
  <si>
    <t>На данную подстатью относятся операции, отражающие финансовый результат от операций по списанию в порядке, установленном бюджетным законодательством, дебиторской задолженности нереальной к взысканию (по доходам, источникам финансирования дефицита бюджета, предоставленным займам, ссудам), а также по списанию с балансового учета задолженности по принятым обязательствам, невостребованной кредиторами. Для отражения кассовых поступлений и выбытий данная подстатья не применяется.</t>
  </si>
  <si>
    <t>9.7.3. На подстатью 173 "Чрезвычайные доходы от операций с активами" КОСГУ относятся операции, отражающие финансовый результат от операций по списанию в порядке, установленном бюджетным законодательством, дебиторской задолженности нереальной к взысканию (по доходам, источникам финансирования дефицита бюджета, предоставленным займам, ссудам), а также по списанию с балансового учета задолженности по принятым обязательствам, невостребованной кредиторами, прощение долга, иные операции.</t>
  </si>
  <si>
    <t>Подстатья 174 Выпадающие доходы</t>
  </si>
  <si>
    <t>На данную подстатью КОСГУ относятся операции, отражающие финансовый результат от операций по уменьшению (списанию) суммы начисленных доходов, в том числе денежных взысканий (штрафов, пеней, неустоек), при принятии решения об их уменьшении в соответствии с законодательством Российской Федерации (выпадающие доходы).</t>
  </si>
  <si>
    <t>9.7.4. На подстатью 174 "Выпадающие доходы" КОСГУ относятся операции, отражающие финансовый результат от операций по уменьшению (списанию) суммы начисленных доходов, в том числе денежных взысканий (штрафов, пеней, неустоек), при принятии решения об их уменьшении в соответствии с законодательством Российской Федерации (выпадающие доходы).</t>
  </si>
  <si>
    <t>Для отражения кассовых поступлений и выбытий данная подстатья не применяется.</t>
  </si>
  <si>
    <t>Подстатья 175 Курсовые разницы по результатам пересчета бухгалтерской (финансовой) отчетности загранучреждений</t>
  </si>
  <si>
    <t>На данную подстатью КОСГУ относятся курсовые разницы по результатам пересчета показателей бухгалтерской (финансовой) отчетности загранучреждений.</t>
  </si>
  <si>
    <t>9.7.5. На подстатью 175 "Курсовые разницы по результатам пересчета бухгалтерской (финансовой) отчетности загранучреждений" КОСГУ относятся курсовые разницы по результатам пересчета показателей бухгалтерской (финансовой) отчетности загранучреждений.</t>
  </si>
  <si>
    <t>Данная подстатья применяется в целях раскрытия информации при составлении бухгалтерской (финансовой) отчетности.</t>
  </si>
  <si>
    <t>Подстатья 176 Доходы от оценки активов и обязательств</t>
  </si>
  <si>
    <t>На данную подстатью КОСГУ относятся операции, отражающие финансовый результат от оценки финансовых и нефинансовых активов и обязательств, в том числе:</t>
  </si>
  <si>
    <t>9.7.6. На подстатью 176 "Доходы от оценки активов и обязательств" КОСГУ относятся операции, отражающие финансовый результат от оценки финансовых и нефинансовых активов и обязательств, в том числе:</t>
  </si>
  <si>
    <t>основных средств, нематериальных активов, непроизведенных активов, материальных запасов;</t>
  </si>
  <si>
    <t>ценных бумаг, кроме акций, участия в капитале;</t>
  </si>
  <si>
    <t>9.7.7. На подстатью 177 "Изменения в капитале объекта инвестирования" КОСГУ относятся операции по признанию доли инвестора в изменениях капитала объекта инвестирования, которые не отражаются последним в составе своей прибыли (убытка), при отражении инвестиций в бухгалтерской (финансовой) отчетности с использованием метода долевого участия.</t>
  </si>
  <si>
    <t>9.7.8. Подстатья 17T "Доходы (убытки) от деятельности простого товарищества" КОСГУ применяется участником совместной деятельности по договору простого товарищества (за исключением участника, ведущего общие дела простого товарищества). На данную подстатью КОСГУ относятся операции, отражающие распределение финансового результата при прекращении деятельности простого товарищества, в том числе распределение убытков простого товарищества за счет уменьшения вкладов участников простого товарищества, поступление имущества при распределении доходов за счет имеющихся активов простого товарищества, поступление имущества при возврате вкладов участников простого товарищества.</t>
  </si>
  <si>
    <t>9.7.9. На подстатью 17Z "Результат инфляционной корректировки активов и обязательств" КОСГУ относятся операции, отражающие результаты пересчета данных бухгалтерского учета с использованием инфляционных коэффициентов, характеризующих изменение уровня инфляции за отчетный год (за период с даты принятия к учету объекта бухгалтерского учета в отчетном году до отчетной даты), в том числе:</t>
  </si>
  <si>
    <t>сальдо по счетам учета объектов немонетарных активов и немонетарных обязательств на отчетную дату;</t>
  </si>
  <si>
    <t>сальдо по счетам учета расчетов по вкладам с собственником (учредителем) на отчетную дату;</t>
  </si>
  <si>
    <t>сальдо по счетам учета резервов переоценки активов на отчетную дату;</t>
  </si>
  <si>
    <t>сальдо по счетам учета финансового результата, не включаемым в расчет финансового результата отчетного года;</t>
  </si>
  <si>
    <t>сальдо по счету учета финансового результата прошлых лет по состоянию на отчетную дату;</t>
  </si>
  <si>
    <t>сумм доходов и расходов отчетного года.</t>
  </si>
  <si>
    <t>Статья 180 Прочие доходы</t>
  </si>
  <si>
    <t>Данная статья КОСГУ детализирована подстатьями 181 - 184, 189 для целей ведения бюджетного учета администраторами доходов бюджетов, получателями бюджетных средств, администраторами источников финансирования дефицита бюджета, бухгалтерского учета государственными (муниципальными) бюджетными, автономными учреждениями.</t>
  </si>
  <si>
    <t>9.8. Статья 180 "Прочие доходы" КОСГУ детализируется подстатьями КОСГУ:</t>
  </si>
  <si>
    <t>181 "Невыясненные поступления";</t>
  </si>
  <si>
    <t>182 "Доходы от безвозмездного права пользования";</t>
  </si>
  <si>
    <t>183 "Доходы от субсидии на иные цели";</t>
  </si>
  <si>
    <t>184 "Доходы от субсидии на осуществление капитальных вложений";</t>
  </si>
  <si>
    <t>189 "Иные доходы";</t>
  </si>
  <si>
    <t>18K "Прочие доходы от увеличения стоимости имущества концедента";</t>
  </si>
  <si>
    <t>18T "Прочие доходы (убытки) от деятельности простого товарищества".</t>
  </si>
  <si>
    <t>Подстатья 181 Невыясненные поступления</t>
  </si>
  <si>
    <t>На данную подстатью КОСГУ относятся платежи, подлежащие отнесению к невыясненным поступлениям, зачисляемым в бюджеты бюджетной системы Российской Федерации.</t>
  </si>
  <si>
    <t>9.8.1. На подстатью 181 "Невыясненные поступления" КОСГУ относятся платежи, подлежащие отнесению к невыясненным поступлениям, зачисляемым в бюджеты бюджетной системы Российской Федерации.</t>
  </si>
  <si>
    <t>Подстатья 182 Доходы от безвозмездного права пользования</t>
  </si>
  <si>
    <t>На данную подстатью КОСГУ относятся доходы в виде разницы между суммой арендных платежей по соглашению о безвозмездном пользовании (об аренде на льготных условиях) и суммой справедливой стоимости арендных платежей.</t>
  </si>
  <si>
    <t>9.8.2. На подстатью 182 "Доходы от безвозмездного права пользования" КОСГУ относятся доходы в виде разницы между суммой арендных платежей по соглашению о безвозмездном пользовании (об аренде на льготных условиях) и суммой справедливой стоимости арендных платежей.</t>
  </si>
  <si>
    <t>Подстатья 183 Доходы от субсидии на иные цели</t>
  </si>
  <si>
    <t>На данную подстатью КОСГУ относятся доходы, получаемые государственными (муниципальными) учреждениями из соответствующих бюджетов, от субсидии на иные цели.</t>
  </si>
  <si>
    <t>9.8.3. На подстатью 183 "Доходы от субсидии на иные цели" КОСГУ относятся доходы, получаемые государственными (муниципальными) учреждениями из соответствующих бюджетов, от субсидии на иные цели.</t>
  </si>
  <si>
    <t>Подстатья 184 Доходы от субсидии на осуществление капитальных вложений</t>
  </si>
  <si>
    <t>На данную подстатью КОСГУ относятся доходы от субсидии на осуществление капитальных вложений, получаемые государственными (муниципальными) учреждениями из соответствующих бюджетов.</t>
  </si>
  <si>
    <t>9.8.4. На подстатью 184 "Доходы от субсидии на осуществление капитальных вложений" КОСГУ относятся доходы от субсидии на осуществление капитальных вложений, получаемые государственными (муниципальными) учреждениями из соответствующих бюджетов.</t>
  </si>
  <si>
    <t>Подстатья 189 Иные доходы</t>
  </si>
  <si>
    <t>На данную подстатью КОСГУ относятся иные доходы бюджетов, государственных (муниципальных) учреждений, не отнесенные на другие статьи КОСГУ группы 100 "Доходы" и подстатьи 181 - 184.</t>
  </si>
  <si>
    <t>9.8.5. На подстатью 189 "Иные доходы" КОСГУ относятся иные доходы бюджетов бюджетной системы Российской Федерации, государственных (муниципальных) учреждений, не отнесенные на другие статьи КОСГУ группы 100 "Доходы" и подстатьи 181 - 184, 18K, 18T, в частности:</t>
  </si>
  <si>
    <t>денежные средства от реализации задержанных или изъятых товаров;</t>
  </si>
  <si>
    <t>непериодические выплаты компенсации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</si>
  <si>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9.8.6. На подстатью 18K "Прочие доходы от увеличения стоимости имущества концедента" КОСГУ относятся операции по начислению предстоящих доходов от увеличения стоимости имущества концедента при принятии к учету созданного (реконструированного) объекта концессионного соглашения на сумму, превышающую размер предусмотренных концессионным соглашением обязательств концедента по финансированию расходов на создание и (или) реконструкцию объекта концессионного соглашения, а также операции по отнесению начисленных предстоящих доходов на финансовый результат отчетного периода в течение срока действия концессионного соглашения.</t>
  </si>
  <si>
    <t>9.8.7. Подстатья 18T "Прочие доходы (убытки) от деятельности простого товарищества" КОСГУ применяется участником совместной деятельности по договору простого товарищества, ведущим общие дела простого товарищества.</t>
  </si>
  <si>
    <t>На данную подстатью КОСГУ относятся операции по начислению задолженности по доходам от деятельности простого товарищества, подлежащим распределению.</t>
  </si>
  <si>
    <t>9.9. Статья 190 "Безвозмездные неденежные поступления в сектор государственного управления" КОСГУ детализируется подстатьями КОСГУ:</t>
  </si>
  <si>
    <t>191 "Безвозмездные неденежные поступления текущего характера от организаций государственного сектора";</t>
  </si>
  <si>
    <t>192 "Безвозмездные неденежные поступления текущего характера от организаций (за исключением организаций государственного сектора)";</t>
  </si>
  <si>
    <t>193 "Безвозмездные неденежные поступления текущего характера от физических лиц";</t>
  </si>
  <si>
    <t>194 "Безвозмездные неденежные поступления текущего характера от нерезидентов";</t>
  </si>
  <si>
    <t>195 "Безвозмездные неденежные поступления капитального характера от организаций государственного сектора";</t>
  </si>
  <si>
    <t>196 "Безвозмездные неденежные поступления капитального характера от организаций (за исключением организаций государственного сектора)";</t>
  </si>
  <si>
    <t>197 "Безвозмездные неденежные поступления капитального характера от физических лиц";</t>
  </si>
  <si>
    <t>198 "Безвозмездные неденежные поступления в сектор государственного управления капитального характера от нерезидентов";</t>
  </si>
  <si>
    <t>199 "Прочие неденежные безвозмездные поступления".</t>
  </si>
  <si>
    <t>9.9.1. На подстатью 191 "Безвозмездные неденежные поступления текущего характера от организаций государственного сектора" КОСГУ относятся безвозмездные неденежные поступления текущего характера в сектор государственного управления от организаций государственного сектора.</t>
  </si>
  <si>
    <t>9.9.2. На подстатью 192 "Безвозмездные неденежные поступления текущего характера от организаций (за исключением организаций государственного сектора)" КОСГУ относятся безвозмездные неденежные поступления текущего характера в сектор государственного управления от организаций (за исключением организаций государственного сектора), в том числе физических лиц - производителей товаров, работ и услуг.</t>
  </si>
  <si>
    <t>9.9.3. На подстатью 193 "Безвозмездные неденежные поступления текущего характера от физических лиц" КОСГУ относятся безвозмездные неденежные поступления текущего характера в сектор государственного управления от физических лиц.</t>
  </si>
  <si>
    <t>9.9.4. На подстатью 194 "Безвозмездные неденежные поступления текущего характера от нерезидентов" КОСГУ относятся безвозмездные неденежные поступления текущего характера в сектор государственного управления от нерезидентов.</t>
  </si>
  <si>
    <t>9.9.5. На подстатью 195 "Безвозмездные неденежные поступления капитального характера от организаций государственного сектора" КОСГУ относятся безвозмездные неденежные поступления капитального характера в сектор государственного управления от организаций государственного сектора.</t>
  </si>
  <si>
    <t>9.9.6. На подстатью 196 "Безвозмездные неденежные поступления капитального характера от организаций (за исключением организаций государственного сектора)" КОСГУ относятся безвозмездные неденежные поступления капитального характера в сектор государственного управления от организаций (за исключением организаций государственного сектора).</t>
  </si>
  <si>
    <t>9.9.7. На подстатью 197 "Безвозмездные неденежные поступления капитального характера от физических лиц" КОСГУ относятся безвозмездные неденежные поступления капитального характера в сектор государственного управления от физических лиц.</t>
  </si>
  <si>
    <t>9.9.8. На подстатью 198 "Безвозмездные неденежные поступления в сектор государственного управления капитального характера от нерезидентов" КОСГУ относятся безвозмездные неденежные поступления капитального характера в сектор государственного управления от нерезидентов.</t>
  </si>
  <si>
    <t>9.9.9. На подстатью 199 "Прочие неденежные безвозмездные поступления" КОСГУ относятся прочие неденежные безвозмездные поступления, не отнесенные на подстатьи КОСГУ 191 - 198.</t>
  </si>
  <si>
    <t xml:space="preserve">Оказание образовательных услуг (по обучению) на платной основе (сверх показателей, установленных государственным заданием) </t>
  </si>
  <si>
    <t>Оказание методических, консультационных услуг; образовательно-оздоровительных услуг; организация и проведение мероприятий по спортивно-техническому, научно-техническому, техническому,  физкультурно-спортивному, художественно-эстетическому, военно-патриотическому, туристско-краеведческому направлениям; организация и проведение конференций, семинаров, олимпиад, конкурсов, мероприятий с детьми и молодежью</t>
  </si>
  <si>
    <t>Прочие поступления</t>
  </si>
  <si>
    <t>Оказание услуг учебно-производственными мастерскими,  цехами, ресурсными центрами, учебными хозяйствами, учебно-опытными участками, агростанциями, типографиями, магазинами, парикмахерскими, лабораториями,  транспортных услуг; оказание издательско – полиграфических услуг; предоставление услуг столовых, спортивных залов, спортивных площадок, кино и актовых залов, полигонов, авто и трактодромов; актовых залов, полигонов, авто и трактодромов; других аналогичных услуг (в том числе в части реализации материальных запасов)</t>
  </si>
  <si>
    <t>Форма 6-п</t>
  </si>
  <si>
    <t>тыс.рублей</t>
  </si>
  <si>
    <t>Наименование показателя</t>
  </si>
  <si>
    <t xml:space="preserve"> Утверждено плановых назначений (ПФХД)</t>
  </si>
  <si>
    <t xml:space="preserve">Исполнено </t>
  </si>
  <si>
    <t>Остаток неиспользованных средств на лицевом счете</t>
  </si>
  <si>
    <t>сумма кредиторской задолженности</t>
  </si>
  <si>
    <t>всего</t>
  </si>
  <si>
    <t>в том числе возвращено в бюджет</t>
  </si>
  <si>
    <t>Поступления, всего</t>
  </si>
  <si>
    <t>Х</t>
  </si>
  <si>
    <t>в том числе:</t>
  </si>
  <si>
    <t>Выплаты, всего</t>
  </si>
  <si>
    <t>в том числе</t>
  </si>
  <si>
    <t>1) на выполнение государственного задания:</t>
  </si>
  <si>
    <t>арендная плата за пользование имуществом</t>
  </si>
  <si>
    <t>2) на иные цели:</t>
  </si>
  <si>
    <t>…</t>
  </si>
  <si>
    <t>Справочно:</t>
  </si>
  <si>
    <t xml:space="preserve">объем публичных обязательств </t>
  </si>
  <si>
    <t>«Утверждено»</t>
  </si>
  <si>
    <t>(руководитель учреждения)</t>
  </si>
  <si>
    <t>подпись</t>
  </si>
  <si>
    <t>ФИО</t>
  </si>
  <si>
    <t>«______»</t>
  </si>
  <si>
    <t>Отчет</t>
  </si>
  <si>
    <t>наименование учреждения</t>
  </si>
  <si>
    <t>Раздел 1. Общие сведения об учреждении</t>
  </si>
  <si>
    <t xml:space="preserve">Полное официальное наименование  учреждения </t>
  </si>
  <si>
    <t xml:space="preserve">Сокращенное наименование учреждения </t>
  </si>
  <si>
    <t xml:space="preserve">Дата государственной регистрации </t>
  </si>
  <si>
    <t xml:space="preserve">ОГРН </t>
  </si>
  <si>
    <t xml:space="preserve">ИНН/КПП  </t>
  </si>
  <si>
    <t xml:space="preserve">Код по ОКПО </t>
  </si>
  <si>
    <t xml:space="preserve">Код по ОКВЭД  </t>
  </si>
  <si>
    <t xml:space="preserve">Перечень разрешительных документов, на основании которых учреждение осуществляет деятельность                     </t>
  </si>
  <si>
    <t xml:space="preserve">Юридический адрес </t>
  </si>
  <si>
    <t xml:space="preserve">Телефон (факс) </t>
  </si>
  <si>
    <t xml:space="preserve">Адрес электронной почты </t>
  </si>
  <si>
    <t xml:space="preserve">Учредитель </t>
  </si>
  <si>
    <t xml:space="preserve">Должность и Ф.И.О. руководителя  учреждения  </t>
  </si>
  <si>
    <t>Главный бухгалтер Ф.И.О.</t>
  </si>
  <si>
    <t>Единица измерения объема услуг (работ)</t>
  </si>
  <si>
    <t xml:space="preserve">Причины образования просроченной кредиторской  задолженности </t>
  </si>
  <si>
    <t xml:space="preserve">Причины образования дебиторской задолженности, нереальной к взысканию                   </t>
  </si>
  <si>
    <t>Изменение</t>
  </si>
  <si>
    <t>№ п/п</t>
  </si>
  <si>
    <t>Общая балансовая (остаточная) стоимость недвижимого имущества учреждения на праве оперативного управления:</t>
  </si>
  <si>
    <t xml:space="preserve">Общая балансовая (остаточная) стоимость недвижимого имущества учреждения на праве оперативного управления и переданного в аренду </t>
  </si>
  <si>
    <t xml:space="preserve">Общая балансовая (остаточная) стоимость недвижимого имущества учреждения на праве оперативного управления и переданного в безвозмездное пользование </t>
  </si>
  <si>
    <t>Общая балансовая (остаточная) стоимость движимого имущества учреждения на праве оперативного управления</t>
  </si>
  <si>
    <t>Общая балансовая (остаточная) стоимость движимого имущества учреждения на праве оперативного управления и переданного в аренду</t>
  </si>
  <si>
    <t>Общая балансовая (остаточная) стоимость движимого имущества учреждения на праве оперативного управления и переданного в безвозмездное пользование</t>
  </si>
  <si>
    <t xml:space="preserve">Общая площадь объектов недвижимого имущества, находящегося у учреждения на праве оперативного управления   </t>
  </si>
  <si>
    <t>Общая площадь объектов недвижимого   имущества, находящегося у учреждения на праве оперативного управления и   переданного в аренду</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</si>
  <si>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t>
  </si>
  <si>
    <t>Общая балансовая (остаточная) стоимость недвижимого имущества, приобретенного учреждением в отчетном году за счет средств, выделенных Министерством образования, науки и инновационной политики на указанные цели</t>
  </si>
  <si>
    <t xml:space="preserve"> Общая балансовая (остаточная) стоимость недвижимого имущества, приобретенного учреждением в отчетном году за счет доходов, полученных от платных услуг и иной приносящей доход деятельности</t>
  </si>
  <si>
    <t xml:space="preserve">Общая балансовая (остаточная) стоимость особо ценного движимого имущества, находящегося у учреждения на праве оперативного управления </t>
  </si>
  <si>
    <t>Отчет в Департамент имущества и земельных отношений Новосибирской области (дата сдачи)</t>
  </si>
  <si>
    <t xml:space="preserve">Наименование услуги (работы) </t>
  </si>
  <si>
    <t xml:space="preserve">Реестровый номер </t>
  </si>
  <si>
    <t xml:space="preserve">Форма 7-п. </t>
  </si>
  <si>
    <t>Форма 5-п</t>
  </si>
  <si>
    <t>8. Анализ расчетов с дебиторами и кредиторами, руб.</t>
  </si>
  <si>
    <t>9. Информация об использовании имущества,закрепленного за учреждением, руб.</t>
  </si>
  <si>
    <t xml:space="preserve">5. Информация о количественном составе сотрудников учреждения и заработной плате </t>
  </si>
  <si>
    <t>М.П.</t>
  </si>
  <si>
    <t>о деятельности учреждения за 2019 год</t>
  </si>
  <si>
    <t>______________ 2020 г.</t>
  </si>
  <si>
    <t>3.Отчет об исполнении бюджетных назначений в 2019 году</t>
  </si>
  <si>
    <t>4.Отчет об использовании средств, полученных от приносящей доход деятельности в 2018-2019 годах</t>
  </si>
  <si>
    <t>2019 год</t>
  </si>
  <si>
    <t>На 01.01.2020</t>
  </si>
  <si>
    <t>Выплаты стимулирующего характера за счет всех источников финансирования, руб. за 2019 год</t>
  </si>
  <si>
    <t>ИТОГО:</t>
  </si>
  <si>
    <t>Затраты на содержание не используемого для выполнения государственного задания имущества и затраты на уплату налогов:</t>
  </si>
  <si>
    <t>Нормативные затраты, непосредственно связанные с оказанием государственной услуги (работы), руб.</t>
  </si>
  <si>
    <t>Код</t>
  </si>
  <si>
    <t>Всего</t>
  </si>
  <si>
    <t>бюджет</t>
  </si>
  <si>
    <t>внебюджет</t>
  </si>
  <si>
    <t>I. Дебиторская задолженность</t>
  </si>
  <si>
    <t>1.1.</t>
  </si>
  <si>
    <t>Дебиторская задолженность, всего</t>
  </si>
  <si>
    <t xml:space="preserve">в том числе в разрезе поступлений, предусмотренных планом финансово-хозяйственной деятельности:      </t>
  </si>
  <si>
    <t>1.1.1.</t>
  </si>
  <si>
    <t>1.1.2.</t>
  </si>
  <si>
    <t>1.1.3.</t>
  </si>
  <si>
    <t>1.1.4.</t>
  </si>
  <si>
    <t>1.2.</t>
  </si>
  <si>
    <t>в т.ч. просроченная</t>
  </si>
  <si>
    <t>1.2.1.</t>
  </si>
  <si>
    <t>1.2.2.</t>
  </si>
  <si>
    <t>1.2.3.</t>
  </si>
  <si>
    <t>1.2.4.</t>
  </si>
  <si>
    <t>1.3.</t>
  </si>
  <si>
    <t>в том числе дебиторская задолженность, нереальная к взысканию:</t>
  </si>
  <si>
    <t>1.3.1.</t>
  </si>
  <si>
    <t>1.3.2.</t>
  </si>
  <si>
    <t>1.3.4.</t>
  </si>
  <si>
    <t>1.4.</t>
  </si>
  <si>
    <t>II. Кредиторская задолженность</t>
  </si>
  <si>
    <t>2.1.</t>
  </si>
  <si>
    <t xml:space="preserve">Кредиторская задолженность, всего </t>
  </si>
  <si>
    <t xml:space="preserve">в том числе в разрезе выплат (расходов), предусмотренных планом финансово-хозяйственной деятельности:      </t>
  </si>
  <si>
    <t>2.1.1.</t>
  </si>
  <si>
    <t>2.1.2.</t>
  </si>
  <si>
    <t>2.1.3.</t>
  </si>
  <si>
    <t>2.1.4.</t>
  </si>
  <si>
    <t>2.2.</t>
  </si>
  <si>
    <t>в том числе просроченная кредиторская  задолженность:</t>
  </si>
  <si>
    <t>2.2.1.</t>
  </si>
  <si>
    <t>2.2.2.</t>
  </si>
  <si>
    <t>2.2.3.</t>
  </si>
  <si>
    <t>2.2.4.</t>
  </si>
  <si>
    <t>2.3.</t>
  </si>
  <si>
    <t>Сумма финансового обеспечения выполнения государственного задания на оказание услуги (работы), руб.</t>
  </si>
  <si>
    <t>Количество проведенных конкурентных процедур определения поставщиков (подрядчиков, исполнителей) в отчетном периоде, шт.</t>
  </si>
  <si>
    <t>Количество участников закупок, подавших заявки для участия в конкурентных процедурах определения поставщиков (подрядчиков, исполнителей), шт.</t>
  </si>
  <si>
    <t>Среднее число участников конкурентных процедур определения поставщиков (подрядчиков, исполнителей) (отношение графы 2 к графе 1)</t>
  </si>
  <si>
    <t>Объем малых закупок, осуществленных в отчетном периоде в стоимостном выражении, тыс. руб.</t>
  </si>
  <si>
    <t>Объем малых закупок, размещенные в электронном магазине в отчетном периоде в стоимостном выражении, тыс. руб.</t>
  </si>
  <si>
    <t>Общая сумма фактических цен договоров (контрактов) малых закупок, заключенных в электронном магазине в отчетном периоде, тыс. рублей</t>
  </si>
  <si>
    <t>Доля закупок "малого" объема, размещенных в электронном магазине за отчетный период в стоимостном выражении ((отношение графы 5 к графе 4)*100%)</t>
  </si>
  <si>
    <t>Доля закупок "малого" объема, совершенных в электронном магазине в отчетном периоде в стоимостном выражении ((отношение графы 6 к графе 4)*100%), %</t>
  </si>
  <si>
    <t>Общий стоимостной объем закупок в отчетном периоде, тыс. рублей</t>
  </si>
  <si>
    <t>Общий стоимостной объем закупок с субъектами малого и среднего предпринимательства по результатам состоявшихся конкурентных закупок, участниками которых могли быть только субъекты малого и среднего предпринимательства</t>
  </si>
  <si>
    <t>Общий стоимостной объем закупок с субъектами малого и среднего предпринимательства по результатам состоявшихся конкурентных закупок, участниками которых могли быть любые лица</t>
  </si>
  <si>
    <t>Общий стоимостной объем закупок с субъектами малого и среднего предпринимательства по результатам закупок у единственного поставщика (подрядчика, исполнителя) (включает в себя графу 9)</t>
  </si>
  <si>
    <t>Доля закупок у субъектов малого и среднего предпринимательства по результатам всех закупок в общем годовом стоимостном объеме закупок ((графа 10 + графа 11 + графа 12) / графа 9), %</t>
  </si>
  <si>
    <t xml:space="preserve">Доля закупок у субъектов малого и среднего предпринимательства по результатам всех закупок в общем годовом стоимостном объеме закупок, % </t>
  </si>
  <si>
    <t>Доля закупок "малого" объема, совершенных в электронном магазине в отчетном периоде в стоимостном выражении, %</t>
  </si>
  <si>
    <t>Доля закупок "малого" объема, размещенных в электронном магазине за отчетный период в стоимостном выражении, %</t>
  </si>
  <si>
    <t xml:space="preserve">2. Информация об исполнении  государственного задания, утвержденного министерством образования Новосибирской области для учреждения за  2019 год </t>
  </si>
  <si>
    <t xml:space="preserve">Среднее число участников конкурентных процедур определения поставщиков (подрядчиков, исполнителей), единица </t>
  </si>
  <si>
    <t>7. Информация о достижении целевых показателей дорожной карты за 2019 год</t>
  </si>
  <si>
    <t>Целевой показатель дорожной карты ПЛАН*</t>
  </si>
  <si>
    <t>Увеличение стоимости прочих оборотных запасов (материалов)</t>
  </si>
  <si>
    <t>Иные выплаты текущего характера физическим лицам (стипендия)</t>
  </si>
  <si>
    <t xml:space="preserve">Штрафы за нарушение законодательства о налогах и сборах, законодательства о страховых взносах </t>
  </si>
  <si>
    <t>Налоги, пошлины и сборы</t>
  </si>
  <si>
    <t>Целевые субсидии</t>
  </si>
  <si>
    <t>Субсидии на выполнение государственного задания</t>
  </si>
  <si>
    <t>Остаток на начало года</t>
  </si>
  <si>
    <t xml:space="preserve">Педагогические работники </t>
  </si>
  <si>
    <t>Преподаватели и (или) мастера производственного обучения</t>
  </si>
  <si>
    <t>*Постановление губернатора Новосибирской области от 20.12.19 №287 "Об утверждении перечня товарных рынков для содействия развитию конкуренции и плана мероприятий («дорожной карты») по содействию развитию конкуренции в Новосибирской области."</t>
  </si>
  <si>
    <t>131</t>
  </si>
  <si>
    <t>121</t>
  </si>
  <si>
    <t>8858822/4723861</t>
  </si>
  <si>
    <t>8858822/4613640</t>
  </si>
  <si>
    <t>3881113,47/3881113,47</t>
  </si>
  <si>
    <t>4790741,21/510992,30</t>
  </si>
  <si>
    <t>557399/557399</t>
  </si>
  <si>
    <t>Численность обучающихся(человек)</t>
  </si>
  <si>
    <t xml:space="preserve">37.Д56.0 Реализация образовательных программ среднего профессионального образования - программ подготовки специалистов среднего звена.237 44.02.01 Дошкольное образование
002 Среднее общее образование
</t>
  </si>
  <si>
    <t xml:space="preserve">37.Д56.0 Реализация образовательных программ среднего профессионального образования - программ подготовки специалистов среднего звена.238 44.02.02 Преподавание в начальных классах
001 Основное общее образование
</t>
  </si>
  <si>
    <t>37.Д56.0 Реализация образовательных программ среднего профессионального образования - программ подготовки специалистов среднего звена.238 44.02.02 Преподавание в начальных классах</t>
  </si>
  <si>
    <t>852101О.99.0.ББ28УК36000</t>
  </si>
  <si>
    <t>852101О.99.0.ББ28УЗ60000</t>
  </si>
  <si>
    <t>852101О.99.0.ББ28УК60000</t>
  </si>
  <si>
    <t xml:space="preserve">852101О.99.0.ББ28УЗ20000 </t>
  </si>
  <si>
    <t xml:space="preserve">852101О.99.0.ББ28УЯ04000 </t>
  </si>
  <si>
    <t>научно-методическое обеспечение</t>
  </si>
  <si>
    <t>30.1.854193.0.00006</t>
  </si>
  <si>
    <t>ФЗ-223</t>
  </si>
  <si>
    <t>ФЗ-44</t>
  </si>
  <si>
    <t>ГАПОУ НСО "ЧПК"</t>
  </si>
  <si>
    <t>государственное автономное профессиональное образовательное учреждение Новосибирской области "Черепановский педагогический колледж"</t>
  </si>
  <si>
    <t>Новосибирская область, г. Черепаново, ул. Кирова, 2б</t>
  </si>
  <si>
    <t>8(383-45)21-987</t>
  </si>
  <si>
    <t>cher-ped@mail,ru</t>
  </si>
  <si>
    <t>Министерство оборазования Новосибирской области</t>
  </si>
  <si>
    <t>Директор Ефремова Римма Викторовна</t>
  </si>
  <si>
    <t>Демина Лариса Валерьевна</t>
  </si>
  <si>
    <t>5440102517  /  544001001</t>
  </si>
  <si>
    <t>85.21</t>
  </si>
  <si>
    <t>ГАПОУ НСО "Черепановский педагогический колледж"</t>
  </si>
  <si>
    <t>24.11.1999 г</t>
  </si>
  <si>
    <t>Устав</t>
  </si>
  <si>
    <t>Соглашение от 01.03.19 № 56-ЛП о предоставлении из областногобюджета Новосибирской области субсидии на осуществление мер  социальной поддержки.</t>
  </si>
  <si>
    <t>Согл от 25.03.19 № 19/рп о предоставлении из областногобюджета Новосибирской области субсидии на реализацию отдельных мероприятий государственной программы Новосибирской области "Региональная программа развития среднего профессионального образования Новосибирской области.</t>
  </si>
  <si>
    <t>Согл от 01.11.19 № 28 /УМТБ  о предоставлении из областногобюджета Новосибирской области субсидии на реализацию отдельных мероприятий государственной программы Новосибирской области "Региональная программа развития среднего профессионального образования Новосибирской области.</t>
  </si>
  <si>
    <t>согл от 04.04.19 № БГ-52/2019   о предоставлении из областногобюджета Новосибирской области субсидии на реализацию мероприятия по замене (модернизации автоматических пожарных сигнализаций и систем пожарного мониторинга."Региональная программа развития среднего профессионального образования Новосибирской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</si>
</sst>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0_р_._-;\-* #,##0.0_р_._-;_-* &quot;-&quot;?_р_._-;_-@_-"/>
    <numFmt numFmtId="166" formatCode="_-* #,##0.00_р_._-;\-* #,##0.00_р_._-;_-* &quot;-&quot;?_р_._-;_-@_-"/>
    <numFmt numFmtId="167" formatCode="0.0%"/>
    <numFmt numFmtId="168" formatCode="000"/>
    <numFmt numFmtId="169" formatCode="0.0"/>
    <numFmt numFmtId="170" formatCode="#,##0.000"/>
    <numFmt numFmtId="171" formatCode="#,##0.0000"/>
  </numFmts>
  <fonts count="42" x14ac:knownFonts="1">
    <font>
      <sz val="11"/>
      <color theme="1"/>
      <name val="Calibri"/>
      <family val="2"/>
      <charset val="204"/>
      <scheme val="minor"/>
    </font>
    <font>
      <sz val="12"/>
      <color theme="1"/>
      <name val="Times New Roman"/>
      <family val="1"/>
      <charset val="204"/>
    </font>
    <font>
      <sz val="10"/>
      <color theme="1"/>
      <name val="Calibri"/>
      <family val="2"/>
      <charset val="204"/>
      <scheme val="minor"/>
    </font>
    <font>
      <sz val="12"/>
      <color theme="1"/>
      <name val="Courier New"/>
      <family val="3"/>
      <charset val="204"/>
    </font>
    <font>
      <sz val="12"/>
      <color rgb="FF000000"/>
      <name val="Times New Roman"/>
      <family val="1"/>
      <charset val="204"/>
    </font>
    <font>
      <sz val="11"/>
      <color theme="1"/>
      <name val="Calibri"/>
      <family val="2"/>
      <charset val="204"/>
      <scheme val="minor"/>
    </font>
    <font>
      <sz val="10"/>
      <name val="Arial"/>
      <family val="2"/>
      <charset val="204"/>
    </font>
    <font>
      <sz val="11"/>
      <name val="Arial"/>
      <family val="2"/>
      <charset val="204"/>
    </font>
    <font>
      <sz val="10"/>
      <name val="Arial Cyr"/>
      <charset val="204"/>
    </font>
    <font>
      <sz val="16"/>
      <name val="Times New Roman"/>
      <family val="1"/>
      <charset val="204"/>
    </font>
    <font>
      <i/>
      <sz val="12"/>
      <name val="Arial"/>
      <family val="2"/>
      <charset val="204"/>
    </font>
    <font>
      <sz val="12"/>
      <name val="Times New Roman"/>
      <family val="1"/>
      <charset val="204"/>
    </font>
    <font>
      <sz val="12"/>
      <name val="Arial"/>
      <family val="2"/>
      <charset val="204"/>
    </font>
    <font>
      <sz val="12"/>
      <name val="Arial Cyr"/>
      <charset val="204"/>
    </font>
    <font>
      <b/>
      <sz val="12"/>
      <name val="Arial"/>
      <family val="2"/>
      <charset val="204"/>
    </font>
    <font>
      <sz val="10"/>
      <color indexed="8"/>
      <name val="Arial Cyr"/>
      <family val="2"/>
      <charset val="204"/>
    </font>
    <font>
      <sz val="10"/>
      <name val="Tahoma"/>
      <family val="2"/>
      <charset val="204"/>
    </font>
    <font>
      <sz val="8"/>
      <name val="Arial Cyr"/>
      <charset val="204"/>
    </font>
    <font>
      <b/>
      <sz val="11"/>
      <name val="Calibri"/>
      <family val="2"/>
      <charset val="204"/>
    </font>
    <font>
      <sz val="11"/>
      <name val="Calibri"/>
      <family val="2"/>
      <charset val="204"/>
    </font>
    <font>
      <u/>
      <sz val="10"/>
      <color theme="10"/>
      <name val="Arial Cyr"/>
      <charset val="204"/>
    </font>
    <font>
      <sz val="14"/>
      <name val="Times New Roman"/>
      <family val="1"/>
      <charset val="204"/>
    </font>
    <font>
      <sz val="8"/>
      <name val="Times New Roman"/>
      <family val="1"/>
      <charset val="204"/>
    </font>
    <font>
      <i/>
      <sz val="12"/>
      <color theme="1"/>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sz val="14"/>
      <color rgb="FF000000"/>
      <name val="Times New Roman"/>
      <family val="1"/>
      <charset val="204"/>
    </font>
    <font>
      <b/>
      <sz val="14"/>
      <name val="Times New Roman"/>
      <family val="1"/>
      <charset val="204"/>
    </font>
    <font>
      <sz val="11"/>
      <color theme="1"/>
      <name val="Times New Roman"/>
      <family val="1"/>
      <charset val="204"/>
    </font>
    <font>
      <sz val="9"/>
      <name val="Times New Roman"/>
      <family val="1"/>
      <charset val="204"/>
    </font>
    <font>
      <sz val="9"/>
      <color theme="1"/>
      <name val="Times New Roman"/>
      <family val="1"/>
      <charset val="204"/>
    </font>
    <font>
      <sz val="10"/>
      <color indexed="8"/>
      <name val="Times New Roman"/>
      <family val="1"/>
      <charset val="204"/>
    </font>
    <font>
      <sz val="8"/>
      <name val="Arial Cyr"/>
      <family val="2"/>
      <charset val="204"/>
    </font>
    <font>
      <b/>
      <sz val="12"/>
      <color indexed="8"/>
      <name val="Times New Roman"/>
      <family val="1"/>
      <charset val="204"/>
    </font>
    <font>
      <b/>
      <sz val="12"/>
      <color rgb="FF00000A"/>
      <name val="Times New Roman"/>
      <family val="1"/>
      <charset val="204"/>
    </font>
    <font>
      <b/>
      <sz val="12"/>
      <color rgb="FF000000"/>
      <name val="Times New Roman"/>
      <family val="1"/>
      <charset val="204"/>
    </font>
    <font>
      <b/>
      <sz val="12"/>
      <color theme="1"/>
      <name val="Calibri"/>
      <family val="2"/>
      <charset val="204"/>
      <scheme val="minor"/>
    </font>
    <font>
      <sz val="11"/>
      <color theme="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5">
    <xf numFmtId="0" fontId="0" fillId="0" borderId="0"/>
    <xf numFmtId="0" fontId="6" fillId="0" borderId="0"/>
    <xf numFmtId="0" fontId="8" fillId="0" borderId="0"/>
    <xf numFmtId="9" fontId="8" fillId="0" borderId="0" applyFont="0" applyFill="0" applyBorder="0" applyAlignment="0" applyProtection="0"/>
    <xf numFmtId="0" fontId="15" fillId="0" borderId="0"/>
    <xf numFmtId="0" fontId="6" fillId="0" borderId="0"/>
    <xf numFmtId="9" fontId="8" fillId="0" borderId="0" applyFont="0" applyFill="0" applyBorder="0" applyAlignment="0" applyProtection="0"/>
    <xf numFmtId="0" fontId="5" fillId="0" borderId="0"/>
    <xf numFmtId="0" fontId="16" fillId="0" borderId="0"/>
    <xf numFmtId="0" fontId="6" fillId="0" borderId="0"/>
    <xf numFmtId="0" fontId="17" fillId="0" borderId="0"/>
    <xf numFmtId="0" fontId="6" fillId="0" borderId="0"/>
    <xf numFmtId="0" fontId="16" fillId="0" borderId="0"/>
    <xf numFmtId="0" fontId="20" fillId="0" borderId="0" applyNumberFormat="0" applyFill="0" applyBorder="0" applyAlignment="0" applyProtection="0"/>
    <xf numFmtId="164" fontId="5" fillId="0" borderId="0" applyFont="0" applyFill="0" applyBorder="0" applyAlignment="0" applyProtection="0"/>
  </cellStyleXfs>
  <cellXfs count="226">
    <xf numFmtId="0" fontId="0" fillId="0" borderId="0" xfId="0"/>
    <xf numFmtId="0" fontId="1" fillId="0" borderId="0" xfId="0" applyFont="1" applyAlignment="1">
      <alignment horizontal="center" vertical="center"/>
    </xf>
    <xf numFmtId="0" fontId="1" fillId="0" borderId="1" xfId="0" applyFont="1" applyBorder="1" applyAlignment="1">
      <alignmen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7" fillId="0" borderId="0" xfId="1" applyFont="1" applyFill="1" applyAlignment="1">
      <alignment vertical="center" wrapText="1"/>
    </xf>
    <xf numFmtId="0" fontId="7" fillId="0" borderId="0" xfId="1" applyFont="1" applyFill="1"/>
    <xf numFmtId="0" fontId="9" fillId="0" borderId="0" xfId="2" applyFont="1" applyAlignment="1">
      <alignment horizontal="center" wrapText="1"/>
    </xf>
    <xf numFmtId="0" fontId="7" fillId="0" borderId="0" xfId="2" applyFont="1" applyAlignment="1">
      <alignment wrapText="1"/>
    </xf>
    <xf numFmtId="0" fontId="10" fillId="0" borderId="0" xfId="1" applyFont="1" applyFill="1"/>
    <xf numFmtId="0" fontId="12" fillId="0" borderId="0" xfId="1" applyFont="1" applyFill="1"/>
    <xf numFmtId="0" fontId="12" fillId="0" borderId="0" xfId="1" applyFont="1" applyFill="1" applyAlignment="1">
      <alignment vertical="center"/>
    </xf>
    <xf numFmtId="49" fontId="12" fillId="0" borderId="1" xfId="1" applyNumberFormat="1" applyFont="1" applyFill="1" applyBorder="1" applyAlignment="1" applyProtection="1">
      <alignment horizontal="center" vertical="center" wrapText="1"/>
      <protection hidden="1"/>
    </xf>
    <xf numFmtId="49" fontId="12" fillId="0" borderId="1" xfId="1" applyNumberFormat="1" applyFont="1" applyFill="1" applyBorder="1" applyAlignment="1" applyProtection="1">
      <alignment horizontal="center" vertical="center"/>
      <protection hidden="1"/>
    </xf>
    <xf numFmtId="49" fontId="12" fillId="0" borderId="1" xfId="1" applyNumberFormat="1" applyFont="1" applyFill="1" applyBorder="1" applyAlignment="1" applyProtection="1">
      <alignment horizontal="center"/>
      <protection hidden="1"/>
    </xf>
    <xf numFmtId="49" fontId="12" fillId="0" borderId="0" xfId="1" applyNumberFormat="1" applyFont="1" applyFill="1"/>
    <xf numFmtId="165" fontId="12" fillId="0" borderId="1" xfId="1" applyNumberFormat="1" applyFont="1" applyFill="1" applyBorder="1" applyAlignment="1" applyProtection="1">
      <alignment horizontal="center"/>
      <protection hidden="1"/>
    </xf>
    <xf numFmtId="165" fontId="12" fillId="0" borderId="1" xfId="1" applyNumberFormat="1" applyFont="1" applyFill="1" applyBorder="1" applyAlignment="1" applyProtection="1">
      <alignment horizontal="center" vertical="center"/>
      <protection hidden="1"/>
    </xf>
    <xf numFmtId="9" fontId="12" fillId="0" borderId="0" xfId="3" applyFont="1" applyFill="1"/>
    <xf numFmtId="49" fontId="12" fillId="0" borderId="1" xfId="5" applyNumberFormat="1" applyFont="1" applyBorder="1" applyAlignment="1">
      <alignment horizontal="center" vertical="center"/>
    </xf>
    <xf numFmtId="167" fontId="12" fillId="0" borderId="1" xfId="6" applyNumberFormat="1" applyFont="1" applyFill="1" applyBorder="1" applyAlignment="1" applyProtection="1">
      <alignment horizontal="center" vertical="center"/>
      <protection hidden="1"/>
    </xf>
    <xf numFmtId="166" fontId="12" fillId="0" borderId="0" xfId="3" applyNumberFormat="1" applyFont="1" applyFill="1"/>
    <xf numFmtId="2" fontId="12" fillId="0" borderId="0" xfId="1" applyNumberFormat="1" applyFont="1" applyFill="1"/>
    <xf numFmtId="49" fontId="12" fillId="0" borderId="0" xfId="1" applyNumberFormat="1" applyFont="1" applyFill="1" applyAlignment="1">
      <alignment horizontal="center" vertical="center"/>
    </xf>
    <xf numFmtId="167" fontId="14" fillId="0" borderId="1" xfId="6" applyNumberFormat="1" applyFont="1" applyFill="1" applyBorder="1" applyAlignment="1" applyProtection="1">
      <alignment horizontal="center" vertical="center"/>
      <protection hidden="1"/>
    </xf>
    <xf numFmtId="0" fontId="14" fillId="0" borderId="0" xfId="1" applyFont="1" applyFill="1"/>
    <xf numFmtId="0" fontId="14" fillId="0" borderId="1" xfId="1" applyFont="1" applyFill="1" applyBorder="1"/>
    <xf numFmtId="0" fontId="12" fillId="0" borderId="0" xfId="1" applyFont="1" applyFill="1" applyAlignment="1">
      <alignment vertical="center" wrapText="1"/>
    </xf>
    <xf numFmtId="0" fontId="18" fillId="0" borderId="0" xfId="2" applyFont="1" applyAlignment="1">
      <alignment horizontal="center" vertical="center"/>
    </xf>
    <xf numFmtId="0" fontId="8" fillId="0" borderId="0" xfId="2"/>
    <xf numFmtId="0" fontId="19" fillId="0" borderId="0" xfId="2" applyFont="1" applyAlignment="1">
      <alignment horizontal="justify" vertical="center"/>
    </xf>
    <xf numFmtId="0" fontId="20" fillId="0" borderId="9" xfId="13" applyBorder="1" applyAlignment="1">
      <alignment horizontal="center" vertical="center" wrapText="1"/>
    </xf>
    <xf numFmtId="0" fontId="20" fillId="0" borderId="10" xfId="13" applyBorder="1" applyAlignment="1">
      <alignment horizontal="center" vertical="center" wrapText="1"/>
    </xf>
    <xf numFmtId="0" fontId="19" fillId="0" borderId="11" xfId="2" applyFont="1" applyBorder="1" applyAlignment="1">
      <alignment horizontal="center" vertical="center" wrapText="1"/>
    </xf>
    <xf numFmtId="0" fontId="19" fillId="0" borderId="12" xfId="2" applyFont="1" applyBorder="1" applyAlignment="1">
      <alignment vertical="center" wrapText="1"/>
    </xf>
    <xf numFmtId="0" fontId="19" fillId="0" borderId="11" xfId="2" applyFont="1" applyBorder="1" applyAlignment="1">
      <alignment vertical="center" wrapText="1"/>
    </xf>
    <xf numFmtId="0" fontId="19" fillId="0" borderId="13" xfId="2" applyFont="1" applyBorder="1" applyAlignment="1">
      <alignment vertical="center" wrapText="1"/>
    </xf>
    <xf numFmtId="0" fontId="19" fillId="0" borderId="14" xfId="2" applyFont="1" applyBorder="1" applyAlignment="1">
      <alignment vertical="center" wrapText="1"/>
    </xf>
    <xf numFmtId="0" fontId="19" fillId="0" borderId="11" xfId="2" applyFont="1" applyBorder="1" applyAlignment="1">
      <alignment horizontal="right" vertical="center" wrapText="1"/>
    </xf>
    <xf numFmtId="0" fontId="19" fillId="0" borderId="13" xfId="2" applyFont="1" applyBorder="1" applyAlignment="1">
      <alignment horizontal="right" vertical="center" wrapText="1"/>
    </xf>
    <xf numFmtId="0" fontId="19" fillId="0" borderId="12" xfId="2" applyFont="1" applyBorder="1" applyAlignment="1">
      <alignment horizontal="center" vertical="center" wrapText="1"/>
    </xf>
    <xf numFmtId="0" fontId="13" fillId="0" borderId="0" xfId="0" applyFont="1"/>
    <xf numFmtId="0" fontId="21"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2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17" xfId="0" applyFont="1" applyBorder="1" applyAlignment="1">
      <alignment horizontal="center" vertical="center" wrapText="1"/>
    </xf>
    <xf numFmtId="0" fontId="1" fillId="0" borderId="0" xfId="0" applyFont="1" applyAlignment="1">
      <alignment vertical="center" wrapText="1"/>
    </xf>
    <xf numFmtId="0" fontId="0" fillId="0" borderId="1" xfId="0" applyBorder="1"/>
    <xf numFmtId="0" fontId="8" fillId="0" borderId="0" xfId="2" applyFill="1"/>
    <xf numFmtId="0" fontId="8" fillId="0" borderId="0" xfId="2" applyFill="1" applyAlignment="1">
      <alignment horizontal="center"/>
    </xf>
    <xf numFmtId="0" fontId="1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49" fontId="24"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 fontId="24" fillId="0" borderId="1" xfId="0" applyNumberFormat="1" applyFont="1" applyBorder="1" applyAlignment="1">
      <alignment vertical="center"/>
    </xf>
    <xf numFmtId="3" fontId="24" fillId="0" borderId="1" xfId="0" applyNumberFormat="1" applyFont="1" applyBorder="1" applyAlignment="1">
      <alignment vertical="center"/>
    </xf>
    <xf numFmtId="49"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Border="1" applyAlignment="1">
      <alignment vertical="center"/>
    </xf>
    <xf numFmtId="3" fontId="11" fillId="0" borderId="1" xfId="0" applyNumberFormat="1" applyFont="1" applyBorder="1" applyAlignment="1">
      <alignment vertical="center"/>
    </xf>
    <xf numFmtId="2" fontId="24" fillId="0" borderId="1" xfId="0" applyNumberFormat="1" applyFont="1" applyBorder="1" applyAlignment="1">
      <alignment vertical="center"/>
    </xf>
    <xf numFmtId="4" fontId="11"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0" fontId="11" fillId="0" borderId="1" xfId="0" applyFont="1" applyBorder="1" applyAlignment="1">
      <alignment vertical="center"/>
    </xf>
    <xf numFmtId="0" fontId="24" fillId="0" borderId="1" xfId="0" applyFont="1" applyBorder="1" applyAlignment="1">
      <alignment vertical="center"/>
    </xf>
    <xf numFmtId="0" fontId="26" fillId="0" borderId="1" xfId="0" applyNumberFormat="1" applyFont="1" applyFill="1" applyBorder="1" applyAlignment="1">
      <alignment horizontal="right" vertical="center" wrapText="1"/>
    </xf>
    <xf numFmtId="169" fontId="24" fillId="0" borderId="1" xfId="0" applyNumberFormat="1" applyFont="1" applyBorder="1" applyAlignment="1">
      <alignment vertical="center"/>
    </xf>
    <xf numFmtId="0" fontId="24" fillId="0" borderId="1" xfId="0" applyNumberFormat="1" applyFont="1" applyFill="1" applyBorder="1" applyAlignment="1">
      <alignment horizontal="center" vertical="center" wrapText="1"/>
    </xf>
    <xf numFmtId="4" fontId="11" fillId="2" borderId="1" xfId="0" applyNumberFormat="1" applyFont="1" applyFill="1" applyBorder="1" applyAlignment="1">
      <alignment vertical="center"/>
    </xf>
    <xf numFmtId="0" fontId="24" fillId="0" borderId="0" xfId="1" applyNumberFormat="1" applyFont="1" applyFill="1" applyAlignment="1" applyProtection="1">
      <alignment horizontal="center" wrapText="1"/>
      <protection hidden="1"/>
    </xf>
    <xf numFmtId="0" fontId="1" fillId="0" borderId="1" xfId="0" applyFont="1" applyBorder="1" applyAlignment="1">
      <alignment horizontal="justify" vertical="center" wrapText="1"/>
    </xf>
    <xf numFmtId="49" fontId="24" fillId="0" borderId="1" xfId="1" applyNumberFormat="1" applyFont="1" applyFill="1" applyBorder="1" applyAlignment="1" applyProtection="1">
      <alignment vertical="center" wrapText="1"/>
      <protection hidden="1"/>
    </xf>
    <xf numFmtId="0" fontId="11" fillId="0" borderId="1" xfId="4" applyFont="1" applyBorder="1" applyAlignment="1">
      <alignment horizontal="left" vertical="center" wrapText="1"/>
    </xf>
    <xf numFmtId="0" fontId="11" fillId="0" borderId="5" xfId="2" applyFont="1" applyBorder="1" applyAlignment="1">
      <alignment vertical="center" wrapText="1"/>
    </xf>
    <xf numFmtId="0" fontId="11" fillId="0" borderId="8" xfId="2" applyFont="1" applyBorder="1" applyAlignment="1">
      <alignment vertical="center" wrapText="1"/>
    </xf>
    <xf numFmtId="0" fontId="24" fillId="0" borderId="1" xfId="1" applyFont="1" applyFill="1" applyBorder="1" applyAlignment="1">
      <alignment horizontal="left" vertical="center" wrapText="1"/>
    </xf>
    <xf numFmtId="0" fontId="24"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vertical="center" wrapText="1"/>
    </xf>
    <xf numFmtId="0" fontId="0" fillId="0" borderId="1" xfId="0" applyFill="1" applyBorder="1"/>
    <xf numFmtId="16" fontId="11" fillId="0" borderId="1" xfId="0" applyNumberFormat="1" applyFont="1" applyFill="1" applyBorder="1" applyAlignment="1">
      <alignment horizontal="center" vertical="center" wrapText="1"/>
    </xf>
    <xf numFmtId="16" fontId="11" fillId="0" borderId="5" xfId="0" applyNumberFormat="1" applyFont="1" applyFill="1" applyBorder="1" applyAlignment="1">
      <alignment horizontal="center" vertical="center" wrapText="1"/>
    </xf>
    <xf numFmtId="0" fontId="0" fillId="0" borderId="5" xfId="0" applyFill="1" applyBorder="1" applyAlignment="1">
      <alignment wrapText="1"/>
    </xf>
    <xf numFmtId="0" fontId="28" fillId="0"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xf numFmtId="0" fontId="32" fillId="0" borderId="0" xfId="0" applyFont="1" applyFill="1"/>
    <xf numFmtId="0" fontId="1" fillId="0" borderId="0" xfId="0" applyFont="1" applyFill="1"/>
    <xf numFmtId="0" fontId="3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1" fillId="0" borderId="1" xfId="1" applyNumberFormat="1" applyFont="1" applyFill="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0" fillId="0" borderId="0" xfId="0" applyAlignment="1">
      <alignment wrapText="1"/>
    </xf>
    <xf numFmtId="0" fontId="13" fillId="0" borderId="1" xfId="0" applyFont="1" applyBorder="1"/>
    <xf numFmtId="0" fontId="13" fillId="0" borderId="1" xfId="0" applyFont="1" applyBorder="1" applyAlignment="1">
      <alignment horizontal="center"/>
    </xf>
    <xf numFmtId="0" fontId="1" fillId="0" borderId="1" xfId="0" applyFont="1" applyBorder="1"/>
    <xf numFmtId="0" fontId="26" fillId="0" borderId="1" xfId="0" applyFont="1" applyBorder="1" applyAlignment="1">
      <alignment horizontal="left" vertical="center" wrapText="1"/>
    </xf>
    <xf numFmtId="0" fontId="11" fillId="0" borderId="1" xfId="0" applyNumberFormat="1" applyFont="1" applyFill="1" applyBorder="1" applyAlignment="1">
      <alignment vertical="center" wrapText="1"/>
    </xf>
    <xf numFmtId="4" fontId="21" fillId="0" borderId="7" xfId="0" applyNumberFormat="1" applyFont="1" applyFill="1" applyBorder="1" applyAlignment="1">
      <alignment horizontal="center" vertical="center" wrapText="1"/>
    </xf>
    <xf numFmtId="4" fontId="21" fillId="0" borderId="7" xfId="0" applyNumberFormat="1" applyFont="1" applyFill="1" applyBorder="1" applyAlignment="1">
      <alignment vertical="center" wrapText="1"/>
    </xf>
    <xf numFmtId="4" fontId="21" fillId="0" borderId="7" xfId="0" applyNumberFormat="1" applyFont="1" applyFill="1" applyBorder="1" applyAlignment="1">
      <alignment vertical="center"/>
    </xf>
    <xf numFmtId="4" fontId="21" fillId="0" borderId="1" xfId="0" applyNumberFormat="1" applyFont="1" applyFill="1" applyBorder="1" applyAlignment="1">
      <alignment horizontal="center" vertical="center" wrapText="1"/>
    </xf>
    <xf numFmtId="0" fontId="33" fillId="2" borderId="1" xfId="8" applyNumberFormat="1" applyFont="1" applyFill="1" applyBorder="1" applyAlignment="1">
      <alignment horizontal="left" vertical="top" wrapText="1" shrinkToFit="1"/>
    </xf>
    <xf numFmtId="170" fontId="34" fillId="0" borderId="1" xfId="0" applyNumberFormat="1" applyFont="1" applyBorder="1" applyAlignment="1">
      <alignment horizontal="center" vertical="top" wrapText="1" shrinkToFit="1"/>
    </xf>
    <xf numFmtId="171" fontId="1" fillId="0" borderId="1" xfId="0" applyNumberFormat="1" applyFont="1" applyBorder="1" applyAlignment="1">
      <alignment horizontal="center" vertical="top" wrapText="1" shrinkToFit="1"/>
    </xf>
    <xf numFmtId="0" fontId="35" fillId="0" borderId="22" xfId="0" applyFont="1" applyBorder="1" applyAlignment="1" applyProtection="1">
      <alignment horizontal="left" vertical="center" wrapText="1" shrinkToFit="1"/>
      <protection locked="0"/>
    </xf>
    <xf numFmtId="0" fontId="36" fillId="0" borderId="1" xfId="8" applyNumberFormat="1" applyFont="1" applyBorder="1" applyAlignment="1" applyProtection="1">
      <alignment vertical="top" wrapText="1" shrinkToFit="1"/>
      <protection locked="0"/>
    </xf>
    <xf numFmtId="1" fontId="37" fillId="0" borderId="6" xfId="0" applyNumberFormat="1" applyFont="1" applyBorder="1" applyAlignment="1" applyProtection="1">
      <alignment horizontal="left" vertical="center" wrapText="1" shrinkToFit="1"/>
      <protection locked="0"/>
    </xf>
    <xf numFmtId="1" fontId="37" fillId="4" borderId="6" xfId="0" applyNumberFormat="1" applyFont="1" applyFill="1" applyBorder="1" applyAlignment="1" applyProtection="1">
      <alignment horizontal="left" vertical="center" wrapText="1" shrinkToFit="1"/>
      <protection locked="0"/>
    </xf>
    <xf numFmtId="0" fontId="38" fillId="0" borderId="0" xfId="0" applyFont="1" applyAlignment="1" applyProtection="1">
      <alignment horizontal="left" vertical="center"/>
      <protection locked="0"/>
    </xf>
    <xf numFmtId="0" fontId="24" fillId="2" borderId="1" xfId="8" applyNumberFormat="1" applyFont="1" applyFill="1" applyBorder="1" applyAlignment="1" applyProtection="1">
      <alignment horizontal="left" vertical="center" wrapText="1" shrinkToFit="1"/>
      <protection locked="0"/>
    </xf>
    <xf numFmtId="0" fontId="39"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0" xfId="0" applyFont="1"/>
    <xf numFmtId="0" fontId="1"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center"/>
    </xf>
    <xf numFmtId="0" fontId="40" fillId="0" borderId="0" xfId="0" applyFont="1"/>
    <xf numFmtId="0" fontId="8" fillId="5" borderId="0" xfId="2" applyFill="1"/>
    <xf numFmtId="0" fontId="0" fillId="5" borderId="0" xfId="0" applyFill="1"/>
    <xf numFmtId="0" fontId="11" fillId="5" borderId="1" xfId="0" applyFont="1" applyFill="1" applyBorder="1" applyAlignment="1">
      <alignment vertical="center" wrapText="1"/>
    </xf>
    <xf numFmtId="164" fontId="12" fillId="0" borderId="1" xfId="14" applyFont="1" applyFill="1" applyBorder="1" applyAlignment="1" applyProtection="1">
      <alignment horizontal="center"/>
      <protection hidden="1"/>
    </xf>
    <xf numFmtId="164" fontId="12" fillId="0" borderId="1" xfId="14" applyFont="1" applyFill="1" applyBorder="1" applyAlignment="1" applyProtection="1">
      <alignment horizontal="center" vertical="center"/>
      <protection hidden="1"/>
    </xf>
    <xf numFmtId="164" fontId="12" fillId="0" borderId="1" xfId="14" applyFont="1" applyFill="1" applyBorder="1" applyAlignment="1" applyProtection="1">
      <protection hidden="1"/>
    </xf>
    <xf numFmtId="164" fontId="12" fillId="0" borderId="1" xfId="14" applyFont="1" applyFill="1" applyBorder="1"/>
    <xf numFmtId="164" fontId="14" fillId="0" borderId="1" xfId="14" applyFont="1" applyFill="1" applyBorder="1"/>
    <xf numFmtId="168" fontId="14" fillId="0" borderId="1" xfId="1" applyNumberFormat="1" applyFont="1" applyFill="1" applyBorder="1" applyAlignment="1" applyProtection="1">
      <protection hidden="1"/>
    </xf>
    <xf numFmtId="164" fontId="14" fillId="0" borderId="1" xfId="14" applyFont="1" applyFill="1" applyBorder="1" applyAlignment="1" applyProtection="1">
      <protection hidden="1"/>
    </xf>
    <xf numFmtId="9" fontId="14" fillId="0" borderId="0" xfId="3" applyFont="1" applyFill="1"/>
    <xf numFmtId="0" fontId="0" fillId="0" borderId="0" xfId="0" applyFill="1"/>
    <xf numFmtId="170" fontId="0" fillId="0" borderId="0" xfId="0" applyNumberFormat="1"/>
    <xf numFmtId="0" fontId="11" fillId="0" borderId="0" xfId="0" applyFont="1" applyFill="1"/>
    <xf numFmtId="4" fontId="11" fillId="0" borderId="1" xfId="0" applyNumberFormat="1" applyFont="1" applyFill="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3" fillId="0" borderId="0" xfId="0" applyFont="1" applyFill="1" applyAlignment="1">
      <alignment vertical="center"/>
    </xf>
    <xf numFmtId="169" fontId="11" fillId="0" borderId="1" xfId="0" applyNumberFormat="1" applyFont="1" applyFill="1" applyBorder="1" applyAlignment="1">
      <alignment vertical="center"/>
    </xf>
    <xf numFmtId="170" fontId="0" fillId="0" borderId="1" xfId="0" applyNumberFormat="1" applyBorder="1"/>
    <xf numFmtId="170" fontId="34" fillId="0" borderId="1" xfId="0" applyNumberFormat="1" applyFont="1" applyFill="1" applyBorder="1" applyAlignment="1">
      <alignment horizontal="center" vertical="top" wrapText="1" shrinkToFit="1"/>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1" fillId="0" borderId="16" xfId="0" applyFont="1" applyBorder="1" applyAlignment="1">
      <alignment horizontal="center"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10" xfId="0" applyFont="1" applyBorder="1" applyAlignment="1">
      <alignment horizontal="lef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0" xfId="0" applyNumberFormat="1" applyBorder="1" applyAlignment="1">
      <alignment horizontal="center"/>
    </xf>
    <xf numFmtId="0" fontId="20" fillId="0" borderId="18" xfId="13" applyBorder="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Border="1" applyAlignment="1">
      <alignment horizontal="center" vertical="center" wrapText="1"/>
    </xf>
    <xf numFmtId="0" fontId="1" fillId="0" borderId="0" xfId="0" applyFont="1" applyAlignment="1">
      <alignment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0" xfId="0" applyBorder="1" applyAlignment="1">
      <alignment horizontal="center" wrapText="1"/>
    </xf>
    <xf numFmtId="0" fontId="1" fillId="0" borderId="5"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27"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0" xfId="0" applyFont="1" applyAlignment="1">
      <alignment horizontal="center"/>
    </xf>
    <xf numFmtId="0" fontId="24" fillId="0" borderId="0" xfId="0" quotePrefix="1" applyFont="1" applyAlignment="1">
      <alignment horizontal="center" vertical="center"/>
    </xf>
    <xf numFmtId="0" fontId="24" fillId="0" borderId="2" xfId="0" applyFont="1" applyBorder="1" applyAlignment="1">
      <alignment horizontal="center" vertical="center" wrapText="1"/>
    </xf>
    <xf numFmtId="0" fontId="24" fillId="0" borderId="2" xfId="0" quotePrefix="1" applyFont="1" applyBorder="1" applyAlignment="1">
      <alignment horizontal="center" vertical="center" wrapText="1"/>
    </xf>
    <xf numFmtId="0" fontId="11" fillId="0" borderId="2" xfId="0" applyFont="1" applyBorder="1" applyAlignment="1">
      <alignment horizontal="center" vertical="top"/>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4" fillId="0" borderId="0" xfId="1" applyNumberFormat="1" applyFont="1" applyFill="1" applyAlignment="1" applyProtection="1">
      <alignment horizontal="center" vertical="center" wrapText="1"/>
      <protection hidden="1"/>
    </xf>
    <xf numFmtId="0" fontId="24" fillId="0" borderId="2" xfId="1" applyNumberFormat="1" applyFont="1" applyFill="1" applyBorder="1" applyAlignment="1" applyProtection="1">
      <alignment horizontal="center" wrapText="1"/>
      <protection hidden="1"/>
    </xf>
    <xf numFmtId="0" fontId="13" fillId="0" borderId="2" xfId="2" applyFont="1" applyBorder="1" applyAlignment="1">
      <alignment horizontal="center" wrapText="1"/>
    </xf>
    <xf numFmtId="0" fontId="11" fillId="0" borderId="4" xfId="1" applyNumberFormat="1" applyFont="1" applyFill="1" applyBorder="1" applyAlignment="1" applyProtection="1">
      <alignment horizontal="center" vertical="center" wrapText="1"/>
      <protection hidden="1"/>
    </xf>
    <xf numFmtId="0" fontId="11" fillId="0" borderId="7" xfId="1" applyNumberFormat="1" applyFont="1" applyFill="1" applyBorder="1" applyAlignment="1" applyProtection="1">
      <alignment horizontal="center" vertical="center" wrapText="1"/>
      <protection hidden="1"/>
    </xf>
    <xf numFmtId="0" fontId="11" fillId="0" borderId="4"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5" xfId="1" applyNumberFormat="1" applyFont="1" applyFill="1" applyBorder="1" applyAlignment="1" applyProtection="1">
      <alignment horizontal="center" vertical="center" wrapText="1"/>
      <protection hidden="1"/>
    </xf>
    <xf numFmtId="0" fontId="11" fillId="0" borderId="3" xfId="1" applyNumberFormat="1" applyFont="1" applyFill="1" applyBorder="1" applyAlignment="1" applyProtection="1">
      <alignment horizontal="center" vertical="center" wrapText="1"/>
      <protection hidden="1"/>
    </xf>
    <xf numFmtId="0" fontId="11" fillId="0" borderId="6" xfId="1" applyNumberFormat="1" applyFont="1" applyFill="1" applyBorder="1" applyAlignment="1" applyProtection="1">
      <alignment horizontal="center" vertical="center" wrapText="1"/>
      <protection hidden="1"/>
    </xf>
    <xf numFmtId="0" fontId="11" fillId="0" borderId="1" xfId="1" applyNumberFormat="1" applyFont="1" applyFill="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0" fillId="0" borderId="0" xfId="0" applyAlignment="1">
      <alignment horizontal="center"/>
    </xf>
    <xf numFmtId="0" fontId="29"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9" fillId="0" borderId="15" xfId="2" applyFont="1" applyBorder="1" applyAlignment="1">
      <alignment vertical="center" wrapText="1"/>
    </xf>
    <xf numFmtId="0" fontId="19" fillId="0" borderId="13" xfId="2" applyFont="1" applyBorder="1" applyAlignment="1">
      <alignment vertical="center" wrapText="1"/>
    </xf>
    <xf numFmtId="0" fontId="41" fillId="5" borderId="0" xfId="0" applyFont="1" applyFill="1"/>
    <xf numFmtId="4" fontId="27" fillId="2" borderId="1" xfId="0" applyNumberFormat="1" applyFont="1" applyFill="1" applyBorder="1" applyAlignment="1">
      <alignment vertical="center"/>
    </xf>
  </cellXfs>
  <cellStyles count="15">
    <cellStyle name="Гиперссылка" xfId="13" builtinId="8"/>
    <cellStyle name="Обычный" xfId="0" builtinId="0"/>
    <cellStyle name="Обычный 2" xfId="1"/>
    <cellStyle name="Обычный 2 2" xfId="9"/>
    <cellStyle name="Обычный 2 2 6" xfId="4"/>
    <cellStyle name="Обычный 2 3" xfId="10"/>
    <cellStyle name="Обычный 2 4" xfId="11"/>
    <cellStyle name="Обычный 3" xfId="2"/>
    <cellStyle name="Обычный 3 2" xfId="7"/>
    <cellStyle name="Обычный 4" xfId="8"/>
    <cellStyle name="Обычный 9" xfId="12"/>
    <cellStyle name="Обычный_Платные 2008-2010" xfId="5"/>
    <cellStyle name="Процентный 2" xfId="3"/>
    <cellStyle name="Процентный 3" xfId="6"/>
    <cellStyle name="Финансовый" xfId="1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er-ped@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hyperlink" Target="consultantplus://offline/ref=B7F83D5C8F8898C589AE0D0B2F3CEA99BD7312CC15EAF113873541CF14E59B6001DD7EDEC12AEA6643XAE" TargetMode="External"/><Relationship Id="rId1" Type="http://schemas.openxmlformats.org/officeDocument/2006/relationships/hyperlink" Target="consultantplus://offline/ref=B7F83D5C8F8898C589AE0D0B2F3CEA99BD721FC711EDF113873541CF14E59B6001DD7EDEC422E96343X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4" zoomScale="85" zoomScaleNormal="85" workbookViewId="0">
      <selection activeCell="J20" sqref="J20"/>
    </sheetView>
  </sheetViews>
  <sheetFormatPr defaultRowHeight="14.4" x14ac:dyDescent="0.3"/>
  <cols>
    <col min="1" max="1" width="15.109375" customWidth="1"/>
    <col min="2" max="2" width="15.5546875" customWidth="1"/>
    <col min="3" max="3" width="12.88671875" customWidth="1"/>
    <col min="4" max="4" width="8.88671875" customWidth="1"/>
    <col min="6" max="6" width="11.33203125" customWidth="1"/>
    <col min="7" max="7" width="7.33203125" customWidth="1"/>
    <col min="8" max="8" width="26.44140625" customWidth="1"/>
  </cols>
  <sheetData>
    <row r="1" spans="1:8" ht="14.4" customHeight="1" x14ac:dyDescent="0.3">
      <c r="F1" s="172" t="s">
        <v>389</v>
      </c>
      <c r="G1" s="172"/>
      <c r="H1" s="172"/>
    </row>
    <row r="2" spans="1:8" ht="15" customHeight="1" thickBot="1" x14ac:dyDescent="0.35">
      <c r="F2" s="173"/>
      <c r="G2" s="173"/>
      <c r="H2" s="173"/>
    </row>
    <row r="3" spans="1:8" ht="16.95" customHeight="1" x14ac:dyDescent="0.3">
      <c r="F3" s="174" t="s">
        <v>390</v>
      </c>
      <c r="G3" s="174"/>
      <c r="H3" s="174"/>
    </row>
    <row r="4" spans="1:8" ht="14.4" customHeight="1" x14ac:dyDescent="0.3">
      <c r="F4" s="175"/>
      <c r="G4" s="175"/>
      <c r="H4" s="175"/>
    </row>
    <row r="5" spans="1:8" ht="16.2" thickBot="1" x14ac:dyDescent="0.35">
      <c r="F5" s="172"/>
      <c r="G5" s="172"/>
      <c r="H5" s="172"/>
    </row>
    <row r="6" spans="1:8" ht="15.6" x14ac:dyDescent="0.3">
      <c r="F6" s="53" t="s">
        <v>391</v>
      </c>
      <c r="G6" s="52"/>
      <c r="H6" s="53" t="s">
        <v>392</v>
      </c>
    </row>
    <row r="7" spans="1:8" ht="15.6" x14ac:dyDescent="0.3">
      <c r="F7" s="50"/>
      <c r="G7" s="54" t="s">
        <v>436</v>
      </c>
      <c r="H7" s="54"/>
    </row>
    <row r="8" spans="1:8" ht="31.2" customHeight="1" x14ac:dyDescent="0.3">
      <c r="F8" s="50" t="s">
        <v>393</v>
      </c>
      <c r="G8" s="176" t="s">
        <v>438</v>
      </c>
      <c r="H8" s="176"/>
    </row>
    <row r="11" spans="1:8" ht="15.6" x14ac:dyDescent="0.3">
      <c r="D11" s="48" t="s">
        <v>394</v>
      </c>
    </row>
    <row r="12" spans="1:8" ht="15.6" x14ac:dyDescent="0.3">
      <c r="D12" s="48" t="s">
        <v>437</v>
      </c>
    </row>
    <row r="13" spans="1:8" ht="26.4" customHeight="1" thickBot="1" x14ac:dyDescent="0.35">
      <c r="A13" s="161" t="s">
        <v>547</v>
      </c>
      <c r="B13" s="161"/>
      <c r="C13" s="161"/>
      <c r="D13" s="161"/>
      <c r="E13" s="161"/>
      <c r="F13" s="161"/>
      <c r="G13" s="161"/>
      <c r="H13" s="161"/>
    </row>
    <row r="14" spans="1:8" ht="15.6" x14ac:dyDescent="0.3">
      <c r="D14" s="48" t="s">
        <v>395</v>
      </c>
    </row>
    <row r="16" spans="1:8" ht="15.6" x14ac:dyDescent="0.3">
      <c r="D16" s="48" t="s">
        <v>396</v>
      </c>
    </row>
    <row r="17" spans="1:10" ht="15" thickBot="1" x14ac:dyDescent="0.35"/>
    <row r="18" spans="1:10" ht="63" customHeight="1" thickBot="1" x14ac:dyDescent="0.35">
      <c r="A18" s="169" t="s">
        <v>397</v>
      </c>
      <c r="B18" s="170"/>
      <c r="C18" s="171"/>
      <c r="D18" s="177" t="s">
        <v>538</v>
      </c>
      <c r="E18" s="178"/>
      <c r="F18" s="178"/>
      <c r="G18" s="178"/>
      <c r="H18" s="179"/>
    </row>
    <row r="19" spans="1:10" ht="16.2" customHeight="1" thickBot="1" x14ac:dyDescent="0.35">
      <c r="A19" s="162" t="s">
        <v>398</v>
      </c>
      <c r="B19" s="163"/>
      <c r="C19" s="164"/>
      <c r="D19" s="158" t="s">
        <v>537</v>
      </c>
      <c r="E19" s="159"/>
      <c r="F19" s="159"/>
      <c r="G19" s="159"/>
      <c r="H19" s="160"/>
    </row>
    <row r="20" spans="1:10" ht="16.2" customHeight="1" thickBot="1" x14ac:dyDescent="0.35">
      <c r="A20" s="162" t="s">
        <v>399</v>
      </c>
      <c r="B20" s="163"/>
      <c r="C20" s="164"/>
      <c r="D20" s="158" t="s">
        <v>548</v>
      </c>
      <c r="E20" s="159"/>
      <c r="F20" s="159"/>
      <c r="G20" s="159"/>
      <c r="H20" s="160"/>
      <c r="J20" s="224"/>
    </row>
    <row r="21" spans="1:10" ht="16.2" thickBot="1" x14ac:dyDescent="0.35">
      <c r="A21" s="162" t="s">
        <v>400</v>
      </c>
      <c r="B21" s="163"/>
      <c r="C21" s="164"/>
      <c r="D21" s="165">
        <v>1025405426463</v>
      </c>
      <c r="E21" s="166"/>
      <c r="F21" s="166"/>
      <c r="G21" s="166"/>
      <c r="H21" s="167"/>
    </row>
    <row r="22" spans="1:10" ht="16.2" thickBot="1" x14ac:dyDescent="0.35">
      <c r="A22" s="162" t="s">
        <v>401</v>
      </c>
      <c r="B22" s="163"/>
      <c r="C22" s="164"/>
      <c r="D22" s="158" t="s">
        <v>545</v>
      </c>
      <c r="E22" s="159"/>
      <c r="F22" s="159"/>
      <c r="G22" s="159"/>
      <c r="H22" s="160"/>
    </row>
    <row r="23" spans="1:10" ht="16.2" thickBot="1" x14ac:dyDescent="0.35">
      <c r="A23" s="162" t="s">
        <v>402</v>
      </c>
      <c r="B23" s="163"/>
      <c r="C23" s="164"/>
      <c r="D23" s="158">
        <v>1540678</v>
      </c>
      <c r="E23" s="159"/>
      <c r="F23" s="159"/>
      <c r="G23" s="159"/>
      <c r="H23" s="160"/>
    </row>
    <row r="24" spans="1:10" ht="16.2" customHeight="1" thickBot="1" x14ac:dyDescent="0.35">
      <c r="A24" s="162" t="s">
        <v>403</v>
      </c>
      <c r="B24" s="163"/>
      <c r="C24" s="164"/>
      <c r="D24" s="158" t="s">
        <v>546</v>
      </c>
      <c r="E24" s="159"/>
      <c r="F24" s="159"/>
      <c r="G24" s="159"/>
      <c r="H24" s="160"/>
    </row>
    <row r="25" spans="1:10" ht="49.95" customHeight="1" thickBot="1" x14ac:dyDescent="0.35">
      <c r="A25" s="162" t="s">
        <v>404</v>
      </c>
      <c r="B25" s="163"/>
      <c r="C25" s="164"/>
      <c r="D25" s="158" t="s">
        <v>549</v>
      </c>
      <c r="E25" s="159"/>
      <c r="F25" s="159"/>
      <c r="G25" s="159"/>
      <c r="H25" s="160"/>
    </row>
    <row r="26" spans="1:10" ht="16.2" customHeight="1" thickBot="1" x14ac:dyDescent="0.35">
      <c r="A26" s="162" t="s">
        <v>405</v>
      </c>
      <c r="B26" s="163"/>
      <c r="C26" s="164"/>
      <c r="D26" s="158" t="s">
        <v>539</v>
      </c>
      <c r="E26" s="159"/>
      <c r="F26" s="159"/>
      <c r="G26" s="159"/>
      <c r="H26" s="160"/>
    </row>
    <row r="27" spans="1:10" ht="16.2" customHeight="1" thickBot="1" x14ac:dyDescent="0.35">
      <c r="A27" s="162" t="s">
        <v>406</v>
      </c>
      <c r="B27" s="163"/>
      <c r="C27" s="164"/>
      <c r="D27" s="158" t="s">
        <v>540</v>
      </c>
      <c r="E27" s="159"/>
      <c r="F27" s="159"/>
      <c r="G27" s="159"/>
      <c r="H27" s="160"/>
    </row>
    <row r="28" spans="1:10" ht="16.2" customHeight="1" thickBot="1" x14ac:dyDescent="0.35">
      <c r="A28" s="162" t="s">
        <v>407</v>
      </c>
      <c r="B28" s="163"/>
      <c r="C28" s="164"/>
      <c r="D28" s="168" t="s">
        <v>541</v>
      </c>
      <c r="E28" s="159"/>
      <c r="F28" s="159"/>
      <c r="G28" s="159"/>
      <c r="H28" s="160"/>
    </row>
    <row r="29" spans="1:10" ht="16.2" thickBot="1" x14ac:dyDescent="0.35">
      <c r="A29" s="162" t="s">
        <v>408</v>
      </c>
      <c r="B29" s="163"/>
      <c r="C29" s="164"/>
      <c r="D29" s="158" t="s">
        <v>542</v>
      </c>
      <c r="E29" s="159"/>
      <c r="F29" s="159"/>
      <c r="G29" s="159"/>
      <c r="H29" s="160"/>
    </row>
    <row r="30" spans="1:10" ht="16.2" customHeight="1" thickBot="1" x14ac:dyDescent="0.35">
      <c r="A30" s="162" t="s">
        <v>409</v>
      </c>
      <c r="B30" s="163"/>
      <c r="C30" s="164"/>
      <c r="D30" s="158" t="s">
        <v>543</v>
      </c>
      <c r="E30" s="159"/>
      <c r="F30" s="159"/>
      <c r="G30" s="159"/>
      <c r="H30" s="160"/>
    </row>
    <row r="31" spans="1:10" ht="16.2" customHeight="1" thickBot="1" x14ac:dyDescent="0.35">
      <c r="A31" s="162" t="s">
        <v>410</v>
      </c>
      <c r="B31" s="163"/>
      <c r="C31" s="164"/>
      <c r="D31" s="158" t="s">
        <v>544</v>
      </c>
      <c r="E31" s="159"/>
      <c r="F31" s="159"/>
      <c r="G31" s="159"/>
      <c r="H31" s="160"/>
    </row>
  </sheetData>
  <mergeCells count="33">
    <mergeCell ref="D19:H19"/>
    <mergeCell ref="A20:C20"/>
    <mergeCell ref="A21:C21"/>
    <mergeCell ref="A27:C27"/>
    <mergeCell ref="F1:H2"/>
    <mergeCell ref="F3:H4"/>
    <mergeCell ref="F5:H5"/>
    <mergeCell ref="G8:H8"/>
    <mergeCell ref="D18:H18"/>
    <mergeCell ref="A28:C28"/>
    <mergeCell ref="A29:C29"/>
    <mergeCell ref="A30:C30"/>
    <mergeCell ref="A18:C18"/>
    <mergeCell ref="A22:C22"/>
    <mergeCell ref="A23:C23"/>
    <mergeCell ref="A24:C24"/>
    <mergeCell ref="A19:C19"/>
    <mergeCell ref="D29:H29"/>
    <mergeCell ref="D30:H30"/>
    <mergeCell ref="D31:H31"/>
    <mergeCell ref="A13:H13"/>
    <mergeCell ref="A31:C31"/>
    <mergeCell ref="D20:H20"/>
    <mergeCell ref="D21:H21"/>
    <mergeCell ref="D22:H22"/>
    <mergeCell ref="D23:H23"/>
    <mergeCell ref="D24:H24"/>
    <mergeCell ref="D25:H25"/>
    <mergeCell ref="D26:H26"/>
    <mergeCell ref="D27:H27"/>
    <mergeCell ref="D28:H28"/>
    <mergeCell ref="A25:C25"/>
    <mergeCell ref="A26:C26"/>
  </mergeCells>
  <hyperlinks>
    <hyperlink ref="D28" r:id="rId1"/>
  </hyperlinks>
  <pageMargins left="0.25" right="0.25"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4"/>
  <sheetViews>
    <sheetView topLeftCell="D1" zoomScale="80" zoomScaleNormal="80" workbookViewId="0">
      <selection activeCell="I11" sqref="I11"/>
    </sheetView>
  </sheetViews>
  <sheetFormatPr defaultRowHeight="14.4" x14ac:dyDescent="0.3"/>
  <cols>
    <col min="1" max="1" width="4.44140625" customWidth="1"/>
    <col min="2" max="2" width="34.33203125" customWidth="1"/>
    <col min="3" max="3" width="77.33203125" customWidth="1"/>
    <col min="4" max="4" width="26.33203125" customWidth="1"/>
    <col min="5" max="5" width="19.21875" customWidth="1"/>
    <col min="6" max="6" width="15.33203125" customWidth="1"/>
    <col min="7" max="7" width="15.5546875" customWidth="1"/>
    <col min="8" max="8" width="14.6640625" customWidth="1"/>
    <col min="9" max="9" width="19.6640625" customWidth="1"/>
    <col min="10" max="10" width="19.109375" customWidth="1"/>
  </cols>
  <sheetData>
    <row r="1" spans="1:10" ht="15.6" x14ac:dyDescent="0.3">
      <c r="A1" s="1"/>
    </row>
    <row r="2" spans="1:10" ht="43.95" customHeight="1" x14ac:dyDescent="0.3">
      <c r="A2" s="183" t="s">
        <v>503</v>
      </c>
      <c r="B2" s="183"/>
      <c r="C2" s="183"/>
      <c r="D2" s="183"/>
      <c r="E2" s="183"/>
      <c r="F2" s="183"/>
      <c r="G2" s="183"/>
      <c r="H2" s="183"/>
      <c r="I2" s="183"/>
      <c r="J2" s="183"/>
    </row>
    <row r="3" spans="1:10" ht="39" customHeight="1" x14ac:dyDescent="0.3">
      <c r="A3" s="184" t="s">
        <v>21</v>
      </c>
      <c r="B3" s="184" t="s">
        <v>430</v>
      </c>
      <c r="C3" s="184" t="s">
        <v>429</v>
      </c>
      <c r="D3" s="184" t="s">
        <v>411</v>
      </c>
      <c r="E3" s="184" t="s">
        <v>22</v>
      </c>
      <c r="F3" s="184"/>
      <c r="G3" s="184"/>
      <c r="H3" s="184"/>
      <c r="I3" s="184"/>
      <c r="J3" s="184"/>
    </row>
    <row r="4" spans="1:10" ht="124.95" customHeight="1" x14ac:dyDescent="0.3">
      <c r="A4" s="184"/>
      <c r="B4" s="184"/>
      <c r="C4" s="184"/>
      <c r="D4" s="184"/>
      <c r="E4" s="184" t="s">
        <v>446</v>
      </c>
      <c r="F4" s="184"/>
      <c r="G4" s="184" t="s">
        <v>23</v>
      </c>
      <c r="H4" s="184"/>
      <c r="I4" s="184" t="s">
        <v>486</v>
      </c>
      <c r="J4" s="184"/>
    </row>
    <row r="5" spans="1:10" ht="15.6" x14ac:dyDescent="0.3">
      <c r="A5" s="184"/>
      <c r="B5" s="184"/>
      <c r="C5" s="184"/>
      <c r="D5" s="184"/>
      <c r="E5" s="5" t="s">
        <v>24</v>
      </c>
      <c r="F5" s="5" t="s">
        <v>25</v>
      </c>
      <c r="G5" s="5" t="s">
        <v>24</v>
      </c>
      <c r="H5" s="5" t="s">
        <v>25</v>
      </c>
      <c r="I5" s="5" t="s">
        <v>24</v>
      </c>
      <c r="J5" s="5" t="s">
        <v>25</v>
      </c>
    </row>
    <row r="6" spans="1:10" ht="40.799999999999997" x14ac:dyDescent="0.3">
      <c r="A6" s="51">
        <v>1</v>
      </c>
      <c r="B6" s="125" t="s">
        <v>528</v>
      </c>
      <c r="C6" s="124" t="s">
        <v>526</v>
      </c>
      <c r="D6" s="122" t="s">
        <v>524</v>
      </c>
      <c r="E6" s="121">
        <f>I6/G6</f>
        <v>72328.968999999997</v>
      </c>
      <c r="F6" s="121">
        <f>J6/H6</f>
        <v>71436.764961904773</v>
      </c>
      <c r="G6" s="6">
        <v>105</v>
      </c>
      <c r="H6" s="6">
        <v>105</v>
      </c>
      <c r="I6" s="121">
        <v>7594541.7450000001</v>
      </c>
      <c r="J6" s="121">
        <v>7500860.3210000005</v>
      </c>
    </row>
    <row r="7" spans="1:10" ht="52.8" x14ac:dyDescent="0.3">
      <c r="A7" s="51">
        <v>2</v>
      </c>
      <c r="B7" s="126" t="s">
        <v>529</v>
      </c>
      <c r="C7" s="123" t="s">
        <v>525</v>
      </c>
      <c r="D7" s="122" t="s">
        <v>524</v>
      </c>
      <c r="E7" s="121">
        <f t="shared" ref="E7:E11" si="0">I7/G7</f>
        <v>63068.652071428565</v>
      </c>
      <c r="F7" s="121">
        <f t="shared" ref="F7:F11" si="1">J7/H7</f>
        <v>61730.346028571432</v>
      </c>
      <c r="G7" s="6">
        <v>70</v>
      </c>
      <c r="H7" s="6">
        <v>70</v>
      </c>
      <c r="I7" s="157">
        <v>4414805.6449999996</v>
      </c>
      <c r="J7" s="157">
        <v>4321124.2220000001</v>
      </c>
    </row>
    <row r="8" spans="1:10" ht="39.6" x14ac:dyDescent="0.3">
      <c r="A8" s="51">
        <v>3</v>
      </c>
      <c r="B8" s="127" t="s">
        <v>530</v>
      </c>
      <c r="C8" s="123" t="s">
        <v>527</v>
      </c>
      <c r="D8" s="122" t="s">
        <v>524</v>
      </c>
      <c r="E8" s="121">
        <f t="shared" si="0"/>
        <v>72328.968999999997</v>
      </c>
      <c r="F8" s="121">
        <f t="shared" si="1"/>
        <v>70091.813387500006</v>
      </c>
      <c r="G8" s="6">
        <v>80</v>
      </c>
      <c r="H8" s="6">
        <v>80</v>
      </c>
      <c r="I8" s="157">
        <v>5786317.5199999996</v>
      </c>
      <c r="J8" s="157">
        <v>5607345.0710000005</v>
      </c>
    </row>
    <row r="9" spans="1:10" ht="39.6" x14ac:dyDescent="0.3">
      <c r="A9" s="51" t="s">
        <v>386</v>
      </c>
      <c r="B9" s="128" t="s">
        <v>531</v>
      </c>
      <c r="C9" s="123" t="s">
        <v>527</v>
      </c>
      <c r="D9" s="122" t="s">
        <v>524</v>
      </c>
      <c r="E9" s="121">
        <f t="shared" si="0"/>
        <v>20977.14</v>
      </c>
      <c r="F9" s="121">
        <f t="shared" si="1"/>
        <v>16292.918849999998</v>
      </c>
      <c r="G9" s="6">
        <v>20</v>
      </c>
      <c r="H9" s="6">
        <v>20</v>
      </c>
      <c r="I9" s="157">
        <v>419542.8</v>
      </c>
      <c r="J9" s="157">
        <v>325858.37699999998</v>
      </c>
    </row>
    <row r="10" spans="1:10" ht="39.6" x14ac:dyDescent="0.3">
      <c r="A10" s="51"/>
      <c r="B10" s="128" t="s">
        <v>532</v>
      </c>
      <c r="C10" s="123" t="s">
        <v>527</v>
      </c>
      <c r="D10" s="122" t="s">
        <v>524</v>
      </c>
      <c r="E10" s="121">
        <f t="shared" si="0"/>
        <v>15877.140000000001</v>
      </c>
      <c r="F10" s="121">
        <f t="shared" si="1"/>
        <v>9072.6185999999998</v>
      </c>
      <c r="G10" s="6">
        <v>15</v>
      </c>
      <c r="H10" s="6">
        <v>15</v>
      </c>
      <c r="I10" s="121">
        <v>238157.1</v>
      </c>
      <c r="J10" s="121">
        <v>136089.27900000001</v>
      </c>
    </row>
    <row r="11" spans="1:10" ht="31.2" x14ac:dyDescent="0.3">
      <c r="A11" s="51"/>
      <c r="B11" s="129" t="s">
        <v>534</v>
      </c>
      <c r="C11" s="120" t="s">
        <v>533</v>
      </c>
      <c r="D11" s="122" t="s">
        <v>524</v>
      </c>
      <c r="E11" s="121">
        <f t="shared" si="0"/>
        <v>58748.495499999997</v>
      </c>
      <c r="F11" s="121">
        <f t="shared" si="1"/>
        <v>58748.432999999997</v>
      </c>
      <c r="G11" s="6">
        <v>16</v>
      </c>
      <c r="H11" s="6">
        <v>16</v>
      </c>
      <c r="I11" s="121">
        <v>939975.92799999996</v>
      </c>
      <c r="J11" s="121">
        <v>939974.92799999996</v>
      </c>
    </row>
    <row r="12" spans="1:10" ht="36.75" customHeight="1" x14ac:dyDescent="0.3">
      <c r="A12" s="185" t="s">
        <v>445</v>
      </c>
      <c r="B12" s="186"/>
      <c r="C12" s="186"/>
      <c r="D12" s="186"/>
      <c r="E12" s="186"/>
      <c r="F12" s="186"/>
      <c r="G12" s="186"/>
      <c r="H12" s="187"/>
      <c r="I12" s="55">
        <v>303159.26199999999</v>
      </c>
      <c r="J12" s="55">
        <v>303159.26199999999</v>
      </c>
    </row>
    <row r="13" spans="1:10" ht="15.6" x14ac:dyDescent="0.3">
      <c r="A13" s="180" t="s">
        <v>444</v>
      </c>
      <c r="B13" s="181"/>
      <c r="C13" s="181"/>
      <c r="D13" s="181"/>
      <c r="E13" s="181"/>
      <c r="F13" s="181"/>
      <c r="G13" s="181"/>
      <c r="H13" s="182"/>
      <c r="I13" s="156">
        <f>SUM(I6:I12)</f>
        <v>19696500</v>
      </c>
      <c r="J13" s="156">
        <f>SUM(J6:J12)</f>
        <v>19134411.459999997</v>
      </c>
    </row>
    <row r="14" spans="1:10" x14ac:dyDescent="0.3">
      <c r="I14" s="149"/>
      <c r="J14" s="149"/>
    </row>
  </sheetData>
  <mergeCells count="11">
    <mergeCell ref="A13:H13"/>
    <mergeCell ref="A2:J2"/>
    <mergeCell ref="A3:A5"/>
    <mergeCell ref="B3:B5"/>
    <mergeCell ref="C3:C5"/>
    <mergeCell ref="D3:D5"/>
    <mergeCell ref="E3:J3"/>
    <mergeCell ref="E4:F4"/>
    <mergeCell ref="G4:H4"/>
    <mergeCell ref="I4:J4"/>
    <mergeCell ref="A12:H12"/>
  </mergeCells>
  <pageMargins left="0" right="0" top="0" bottom="0"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8"/>
  <sheetViews>
    <sheetView tabSelected="1" zoomScale="70" zoomScaleNormal="70" workbookViewId="0">
      <pane xSplit="2" ySplit="7" topLeftCell="C16" activePane="bottomRight" state="frozen"/>
      <selection activeCell="C37" sqref="C37"/>
      <selection pane="topRight" activeCell="C37" sqref="C37"/>
      <selection pane="bottomLeft" activeCell="C37" sqref="C37"/>
      <selection pane="bottomRight" activeCell="D30" sqref="D30"/>
    </sheetView>
  </sheetViews>
  <sheetFormatPr defaultRowHeight="15" x14ac:dyDescent="0.25"/>
  <cols>
    <col min="1" max="1" width="65.44140625" style="43" customWidth="1"/>
    <col min="2" max="2" width="22.33203125" style="43" customWidth="1"/>
    <col min="3" max="5" width="17.6640625" style="43" customWidth="1"/>
    <col min="6" max="6" width="20.88671875" style="43" customWidth="1"/>
    <col min="7" max="8" width="17.6640625" style="43" customWidth="1"/>
    <col min="9" max="10" width="8.88671875" style="43" customWidth="1"/>
    <col min="11" max="11" width="15" style="43" customWidth="1"/>
    <col min="12" max="12" width="14.33203125" style="43" customWidth="1"/>
    <col min="13" max="256" width="8.88671875" style="43"/>
    <col min="257" max="257" width="65.44140625" style="43" customWidth="1"/>
    <col min="258" max="258" width="9.44140625" style="43" customWidth="1"/>
    <col min="259" max="264" width="17.6640625" style="43" customWidth="1"/>
    <col min="265" max="266" width="8.88671875" style="43" customWidth="1"/>
    <col min="267" max="267" width="15" style="43" customWidth="1"/>
    <col min="268" max="268" width="14.33203125" style="43" customWidth="1"/>
    <col min="269" max="512" width="8.88671875" style="43"/>
    <col min="513" max="513" width="65.44140625" style="43" customWidth="1"/>
    <col min="514" max="514" width="9.44140625" style="43" customWidth="1"/>
    <col min="515" max="520" width="17.6640625" style="43" customWidth="1"/>
    <col min="521" max="522" width="8.88671875" style="43" customWidth="1"/>
    <col min="523" max="523" width="15" style="43" customWidth="1"/>
    <col min="524" max="524" width="14.33203125" style="43" customWidth="1"/>
    <col min="525" max="768" width="8.88671875" style="43"/>
    <col min="769" max="769" width="65.44140625" style="43" customWidth="1"/>
    <col min="770" max="770" width="9.44140625" style="43" customWidth="1"/>
    <col min="771" max="776" width="17.6640625" style="43" customWidth="1"/>
    <col min="777" max="778" width="8.88671875" style="43" customWidth="1"/>
    <col min="779" max="779" width="15" style="43" customWidth="1"/>
    <col min="780" max="780" width="14.33203125" style="43" customWidth="1"/>
    <col min="781" max="1024" width="8.88671875" style="43"/>
    <col min="1025" max="1025" width="65.44140625" style="43" customWidth="1"/>
    <col min="1026" max="1026" width="9.44140625" style="43" customWidth="1"/>
    <col min="1027" max="1032" width="17.6640625" style="43" customWidth="1"/>
    <col min="1033" max="1034" width="8.88671875" style="43" customWidth="1"/>
    <col min="1035" max="1035" width="15" style="43" customWidth="1"/>
    <col min="1036" max="1036" width="14.33203125" style="43" customWidth="1"/>
    <col min="1037" max="1280" width="8.88671875" style="43"/>
    <col min="1281" max="1281" width="65.44140625" style="43" customWidth="1"/>
    <col min="1282" max="1282" width="9.44140625" style="43" customWidth="1"/>
    <col min="1283" max="1288" width="17.6640625" style="43" customWidth="1"/>
    <col min="1289" max="1290" width="8.88671875" style="43" customWidth="1"/>
    <col min="1291" max="1291" width="15" style="43" customWidth="1"/>
    <col min="1292" max="1292" width="14.33203125" style="43" customWidth="1"/>
    <col min="1293" max="1536" width="8.88671875" style="43"/>
    <col min="1537" max="1537" width="65.44140625" style="43" customWidth="1"/>
    <col min="1538" max="1538" width="9.44140625" style="43" customWidth="1"/>
    <col min="1539" max="1544" width="17.6640625" style="43" customWidth="1"/>
    <col min="1545" max="1546" width="8.88671875" style="43" customWidth="1"/>
    <col min="1547" max="1547" width="15" style="43" customWidth="1"/>
    <col min="1548" max="1548" width="14.33203125" style="43" customWidth="1"/>
    <col min="1549" max="1792" width="8.88671875" style="43"/>
    <col min="1793" max="1793" width="65.44140625" style="43" customWidth="1"/>
    <col min="1794" max="1794" width="9.44140625" style="43" customWidth="1"/>
    <col min="1795" max="1800" width="17.6640625" style="43" customWidth="1"/>
    <col min="1801" max="1802" width="8.88671875" style="43" customWidth="1"/>
    <col min="1803" max="1803" width="15" style="43" customWidth="1"/>
    <col min="1804" max="1804" width="14.33203125" style="43" customWidth="1"/>
    <col min="1805" max="2048" width="8.88671875" style="43"/>
    <col min="2049" max="2049" width="65.44140625" style="43" customWidth="1"/>
    <col min="2050" max="2050" width="9.44140625" style="43" customWidth="1"/>
    <col min="2051" max="2056" width="17.6640625" style="43" customWidth="1"/>
    <col min="2057" max="2058" width="8.88671875" style="43" customWidth="1"/>
    <col min="2059" max="2059" width="15" style="43" customWidth="1"/>
    <col min="2060" max="2060" width="14.33203125" style="43" customWidth="1"/>
    <col min="2061" max="2304" width="8.88671875" style="43"/>
    <col min="2305" max="2305" width="65.44140625" style="43" customWidth="1"/>
    <col min="2306" max="2306" width="9.44140625" style="43" customWidth="1"/>
    <col min="2307" max="2312" width="17.6640625" style="43" customWidth="1"/>
    <col min="2313" max="2314" width="8.88671875" style="43" customWidth="1"/>
    <col min="2315" max="2315" width="15" style="43" customWidth="1"/>
    <col min="2316" max="2316" width="14.33203125" style="43" customWidth="1"/>
    <col min="2317" max="2560" width="8.88671875" style="43"/>
    <col min="2561" max="2561" width="65.44140625" style="43" customWidth="1"/>
    <col min="2562" max="2562" width="9.44140625" style="43" customWidth="1"/>
    <col min="2563" max="2568" width="17.6640625" style="43" customWidth="1"/>
    <col min="2569" max="2570" width="8.88671875" style="43" customWidth="1"/>
    <col min="2571" max="2571" width="15" style="43" customWidth="1"/>
    <col min="2572" max="2572" width="14.33203125" style="43" customWidth="1"/>
    <col min="2573" max="2816" width="8.88671875" style="43"/>
    <col min="2817" max="2817" width="65.44140625" style="43" customWidth="1"/>
    <col min="2818" max="2818" width="9.44140625" style="43" customWidth="1"/>
    <col min="2819" max="2824" width="17.6640625" style="43" customWidth="1"/>
    <col min="2825" max="2826" width="8.88671875" style="43" customWidth="1"/>
    <col min="2827" max="2827" width="15" style="43" customWidth="1"/>
    <col min="2828" max="2828" width="14.33203125" style="43" customWidth="1"/>
    <col min="2829" max="3072" width="8.88671875" style="43"/>
    <col min="3073" max="3073" width="65.44140625" style="43" customWidth="1"/>
    <col min="3074" max="3074" width="9.44140625" style="43" customWidth="1"/>
    <col min="3075" max="3080" width="17.6640625" style="43" customWidth="1"/>
    <col min="3081" max="3082" width="8.88671875" style="43" customWidth="1"/>
    <col min="3083" max="3083" width="15" style="43" customWidth="1"/>
    <col min="3084" max="3084" width="14.33203125" style="43" customWidth="1"/>
    <col min="3085" max="3328" width="8.88671875" style="43"/>
    <col min="3329" max="3329" width="65.44140625" style="43" customWidth="1"/>
    <col min="3330" max="3330" width="9.44140625" style="43" customWidth="1"/>
    <col min="3331" max="3336" width="17.6640625" style="43" customWidth="1"/>
    <col min="3337" max="3338" width="8.88671875" style="43" customWidth="1"/>
    <col min="3339" max="3339" width="15" style="43" customWidth="1"/>
    <col min="3340" max="3340" width="14.33203125" style="43" customWidth="1"/>
    <col min="3341" max="3584" width="8.88671875" style="43"/>
    <col min="3585" max="3585" width="65.44140625" style="43" customWidth="1"/>
    <col min="3586" max="3586" width="9.44140625" style="43" customWidth="1"/>
    <col min="3587" max="3592" width="17.6640625" style="43" customWidth="1"/>
    <col min="3593" max="3594" width="8.88671875" style="43" customWidth="1"/>
    <col min="3595" max="3595" width="15" style="43" customWidth="1"/>
    <col min="3596" max="3596" width="14.33203125" style="43" customWidth="1"/>
    <col min="3597" max="3840" width="8.88671875" style="43"/>
    <col min="3841" max="3841" width="65.44140625" style="43" customWidth="1"/>
    <col min="3842" max="3842" width="9.44140625" style="43" customWidth="1"/>
    <col min="3843" max="3848" width="17.6640625" style="43" customWidth="1"/>
    <col min="3849" max="3850" width="8.88671875" style="43" customWidth="1"/>
    <col min="3851" max="3851" width="15" style="43" customWidth="1"/>
    <col min="3852" max="3852" width="14.33203125" style="43" customWidth="1"/>
    <col min="3853" max="4096" width="8.88671875" style="43"/>
    <col min="4097" max="4097" width="65.44140625" style="43" customWidth="1"/>
    <col min="4098" max="4098" width="9.44140625" style="43" customWidth="1"/>
    <col min="4099" max="4104" width="17.6640625" style="43" customWidth="1"/>
    <col min="4105" max="4106" width="8.88671875" style="43" customWidth="1"/>
    <col min="4107" max="4107" width="15" style="43" customWidth="1"/>
    <col min="4108" max="4108" width="14.33203125" style="43" customWidth="1"/>
    <col min="4109" max="4352" width="8.88671875" style="43"/>
    <col min="4353" max="4353" width="65.44140625" style="43" customWidth="1"/>
    <col min="4354" max="4354" width="9.44140625" style="43" customWidth="1"/>
    <col min="4355" max="4360" width="17.6640625" style="43" customWidth="1"/>
    <col min="4361" max="4362" width="8.88671875" style="43" customWidth="1"/>
    <col min="4363" max="4363" width="15" style="43" customWidth="1"/>
    <col min="4364" max="4364" width="14.33203125" style="43" customWidth="1"/>
    <col min="4365" max="4608" width="8.88671875" style="43"/>
    <col min="4609" max="4609" width="65.44140625" style="43" customWidth="1"/>
    <col min="4610" max="4610" width="9.44140625" style="43" customWidth="1"/>
    <col min="4611" max="4616" width="17.6640625" style="43" customWidth="1"/>
    <col min="4617" max="4618" width="8.88671875" style="43" customWidth="1"/>
    <col min="4619" max="4619" width="15" style="43" customWidth="1"/>
    <col min="4620" max="4620" width="14.33203125" style="43" customWidth="1"/>
    <col min="4621" max="4864" width="8.88671875" style="43"/>
    <col min="4865" max="4865" width="65.44140625" style="43" customWidth="1"/>
    <col min="4866" max="4866" width="9.44140625" style="43" customWidth="1"/>
    <col min="4867" max="4872" width="17.6640625" style="43" customWidth="1"/>
    <col min="4873" max="4874" width="8.88671875" style="43" customWidth="1"/>
    <col min="4875" max="4875" width="15" style="43" customWidth="1"/>
    <col min="4876" max="4876" width="14.33203125" style="43" customWidth="1"/>
    <col min="4877" max="5120" width="8.88671875" style="43"/>
    <col min="5121" max="5121" width="65.44140625" style="43" customWidth="1"/>
    <col min="5122" max="5122" width="9.44140625" style="43" customWidth="1"/>
    <col min="5123" max="5128" width="17.6640625" style="43" customWidth="1"/>
    <col min="5129" max="5130" width="8.88671875" style="43" customWidth="1"/>
    <col min="5131" max="5131" width="15" style="43" customWidth="1"/>
    <col min="5132" max="5132" width="14.33203125" style="43" customWidth="1"/>
    <col min="5133" max="5376" width="8.88671875" style="43"/>
    <col min="5377" max="5377" width="65.44140625" style="43" customWidth="1"/>
    <col min="5378" max="5378" width="9.44140625" style="43" customWidth="1"/>
    <col min="5379" max="5384" width="17.6640625" style="43" customWidth="1"/>
    <col min="5385" max="5386" width="8.88671875" style="43" customWidth="1"/>
    <col min="5387" max="5387" width="15" style="43" customWidth="1"/>
    <col min="5388" max="5388" width="14.33203125" style="43" customWidth="1"/>
    <col min="5389" max="5632" width="8.88671875" style="43"/>
    <col min="5633" max="5633" width="65.44140625" style="43" customWidth="1"/>
    <col min="5634" max="5634" width="9.44140625" style="43" customWidth="1"/>
    <col min="5635" max="5640" width="17.6640625" style="43" customWidth="1"/>
    <col min="5641" max="5642" width="8.88671875" style="43" customWidth="1"/>
    <col min="5643" max="5643" width="15" style="43" customWidth="1"/>
    <col min="5644" max="5644" width="14.33203125" style="43" customWidth="1"/>
    <col min="5645" max="5888" width="8.88671875" style="43"/>
    <col min="5889" max="5889" width="65.44140625" style="43" customWidth="1"/>
    <col min="5890" max="5890" width="9.44140625" style="43" customWidth="1"/>
    <col min="5891" max="5896" width="17.6640625" style="43" customWidth="1"/>
    <col min="5897" max="5898" width="8.88671875" style="43" customWidth="1"/>
    <col min="5899" max="5899" width="15" style="43" customWidth="1"/>
    <col min="5900" max="5900" width="14.33203125" style="43" customWidth="1"/>
    <col min="5901" max="6144" width="8.88671875" style="43"/>
    <col min="6145" max="6145" width="65.44140625" style="43" customWidth="1"/>
    <col min="6146" max="6146" width="9.44140625" style="43" customWidth="1"/>
    <col min="6147" max="6152" width="17.6640625" style="43" customWidth="1"/>
    <col min="6153" max="6154" width="8.88671875" style="43" customWidth="1"/>
    <col min="6155" max="6155" width="15" style="43" customWidth="1"/>
    <col min="6156" max="6156" width="14.33203125" style="43" customWidth="1"/>
    <col min="6157" max="6400" width="8.88671875" style="43"/>
    <col min="6401" max="6401" width="65.44140625" style="43" customWidth="1"/>
    <col min="6402" max="6402" width="9.44140625" style="43" customWidth="1"/>
    <col min="6403" max="6408" width="17.6640625" style="43" customWidth="1"/>
    <col min="6409" max="6410" width="8.88671875" style="43" customWidth="1"/>
    <col min="6411" max="6411" width="15" style="43" customWidth="1"/>
    <col min="6412" max="6412" width="14.33203125" style="43" customWidth="1"/>
    <col min="6413" max="6656" width="8.88671875" style="43"/>
    <col min="6657" max="6657" width="65.44140625" style="43" customWidth="1"/>
    <col min="6658" max="6658" width="9.44140625" style="43" customWidth="1"/>
    <col min="6659" max="6664" width="17.6640625" style="43" customWidth="1"/>
    <col min="6665" max="6666" width="8.88671875" style="43" customWidth="1"/>
    <col min="6667" max="6667" width="15" style="43" customWidth="1"/>
    <col min="6668" max="6668" width="14.33203125" style="43" customWidth="1"/>
    <col min="6669" max="6912" width="8.88671875" style="43"/>
    <col min="6913" max="6913" width="65.44140625" style="43" customWidth="1"/>
    <col min="6914" max="6914" width="9.44140625" style="43" customWidth="1"/>
    <col min="6915" max="6920" width="17.6640625" style="43" customWidth="1"/>
    <col min="6921" max="6922" width="8.88671875" style="43" customWidth="1"/>
    <col min="6923" max="6923" width="15" style="43" customWidth="1"/>
    <col min="6924" max="6924" width="14.33203125" style="43" customWidth="1"/>
    <col min="6925" max="7168" width="8.88671875" style="43"/>
    <col min="7169" max="7169" width="65.44140625" style="43" customWidth="1"/>
    <col min="7170" max="7170" width="9.44140625" style="43" customWidth="1"/>
    <col min="7171" max="7176" width="17.6640625" style="43" customWidth="1"/>
    <col min="7177" max="7178" width="8.88671875" style="43" customWidth="1"/>
    <col min="7179" max="7179" width="15" style="43" customWidth="1"/>
    <col min="7180" max="7180" width="14.33203125" style="43" customWidth="1"/>
    <col min="7181" max="7424" width="8.88671875" style="43"/>
    <col min="7425" max="7425" width="65.44140625" style="43" customWidth="1"/>
    <col min="7426" max="7426" width="9.44140625" style="43" customWidth="1"/>
    <col min="7427" max="7432" width="17.6640625" style="43" customWidth="1"/>
    <col min="7433" max="7434" width="8.88671875" style="43" customWidth="1"/>
    <col min="7435" max="7435" width="15" style="43" customWidth="1"/>
    <col min="7436" max="7436" width="14.33203125" style="43" customWidth="1"/>
    <col min="7437" max="7680" width="8.88671875" style="43"/>
    <col min="7681" max="7681" width="65.44140625" style="43" customWidth="1"/>
    <col min="7682" max="7682" width="9.44140625" style="43" customWidth="1"/>
    <col min="7683" max="7688" width="17.6640625" style="43" customWidth="1"/>
    <col min="7689" max="7690" width="8.88671875" style="43" customWidth="1"/>
    <col min="7691" max="7691" width="15" style="43" customWidth="1"/>
    <col min="7692" max="7692" width="14.33203125" style="43" customWidth="1"/>
    <col min="7693" max="7936" width="8.88671875" style="43"/>
    <col min="7937" max="7937" width="65.44140625" style="43" customWidth="1"/>
    <col min="7938" max="7938" width="9.44140625" style="43" customWidth="1"/>
    <col min="7939" max="7944" width="17.6640625" style="43" customWidth="1"/>
    <col min="7945" max="7946" width="8.88671875" style="43" customWidth="1"/>
    <col min="7947" max="7947" width="15" style="43" customWidth="1"/>
    <col min="7948" max="7948" width="14.33203125" style="43" customWidth="1"/>
    <col min="7949" max="8192" width="8.88671875" style="43"/>
    <col min="8193" max="8193" width="65.44140625" style="43" customWidth="1"/>
    <col min="8194" max="8194" width="9.44140625" style="43" customWidth="1"/>
    <col min="8195" max="8200" width="17.6640625" style="43" customWidth="1"/>
    <col min="8201" max="8202" width="8.88671875" style="43" customWidth="1"/>
    <col min="8203" max="8203" width="15" style="43" customWidth="1"/>
    <col min="8204" max="8204" width="14.33203125" style="43" customWidth="1"/>
    <col min="8205" max="8448" width="8.88671875" style="43"/>
    <col min="8449" max="8449" width="65.44140625" style="43" customWidth="1"/>
    <col min="8450" max="8450" width="9.44140625" style="43" customWidth="1"/>
    <col min="8451" max="8456" width="17.6640625" style="43" customWidth="1"/>
    <col min="8457" max="8458" width="8.88671875" style="43" customWidth="1"/>
    <col min="8459" max="8459" width="15" style="43" customWidth="1"/>
    <col min="8460" max="8460" width="14.33203125" style="43" customWidth="1"/>
    <col min="8461" max="8704" width="8.88671875" style="43"/>
    <col min="8705" max="8705" width="65.44140625" style="43" customWidth="1"/>
    <col min="8706" max="8706" width="9.44140625" style="43" customWidth="1"/>
    <col min="8707" max="8712" width="17.6640625" style="43" customWidth="1"/>
    <col min="8713" max="8714" width="8.88671875" style="43" customWidth="1"/>
    <col min="8715" max="8715" width="15" style="43" customWidth="1"/>
    <col min="8716" max="8716" width="14.33203125" style="43" customWidth="1"/>
    <col min="8717" max="8960" width="8.88671875" style="43"/>
    <col min="8961" max="8961" width="65.44140625" style="43" customWidth="1"/>
    <col min="8962" max="8962" width="9.44140625" style="43" customWidth="1"/>
    <col min="8963" max="8968" width="17.6640625" style="43" customWidth="1"/>
    <col min="8969" max="8970" width="8.88671875" style="43" customWidth="1"/>
    <col min="8971" max="8971" width="15" style="43" customWidth="1"/>
    <col min="8972" max="8972" width="14.33203125" style="43" customWidth="1"/>
    <col min="8973" max="9216" width="8.88671875" style="43"/>
    <col min="9217" max="9217" width="65.44140625" style="43" customWidth="1"/>
    <col min="9218" max="9218" width="9.44140625" style="43" customWidth="1"/>
    <col min="9219" max="9224" width="17.6640625" style="43" customWidth="1"/>
    <col min="9225" max="9226" width="8.88671875" style="43" customWidth="1"/>
    <col min="9227" max="9227" width="15" style="43" customWidth="1"/>
    <col min="9228" max="9228" width="14.33203125" style="43" customWidth="1"/>
    <col min="9229" max="9472" width="8.88671875" style="43"/>
    <col min="9473" max="9473" width="65.44140625" style="43" customWidth="1"/>
    <col min="9474" max="9474" width="9.44140625" style="43" customWidth="1"/>
    <col min="9475" max="9480" width="17.6640625" style="43" customWidth="1"/>
    <col min="9481" max="9482" width="8.88671875" style="43" customWidth="1"/>
    <col min="9483" max="9483" width="15" style="43" customWidth="1"/>
    <col min="9484" max="9484" width="14.33203125" style="43" customWidth="1"/>
    <col min="9485" max="9728" width="8.88671875" style="43"/>
    <col min="9729" max="9729" width="65.44140625" style="43" customWidth="1"/>
    <col min="9730" max="9730" width="9.44140625" style="43" customWidth="1"/>
    <col min="9731" max="9736" width="17.6640625" style="43" customWidth="1"/>
    <col min="9737" max="9738" width="8.88671875" style="43" customWidth="1"/>
    <col min="9739" max="9739" width="15" style="43" customWidth="1"/>
    <col min="9740" max="9740" width="14.33203125" style="43" customWidth="1"/>
    <col min="9741" max="9984" width="8.88671875" style="43"/>
    <col min="9985" max="9985" width="65.44140625" style="43" customWidth="1"/>
    <col min="9986" max="9986" width="9.44140625" style="43" customWidth="1"/>
    <col min="9987" max="9992" width="17.6640625" style="43" customWidth="1"/>
    <col min="9993" max="9994" width="8.88671875" style="43" customWidth="1"/>
    <col min="9995" max="9995" width="15" style="43" customWidth="1"/>
    <col min="9996" max="9996" width="14.33203125" style="43" customWidth="1"/>
    <col min="9997" max="10240" width="8.88671875" style="43"/>
    <col min="10241" max="10241" width="65.44140625" style="43" customWidth="1"/>
    <col min="10242" max="10242" width="9.44140625" style="43" customWidth="1"/>
    <col min="10243" max="10248" width="17.6640625" style="43" customWidth="1"/>
    <col min="10249" max="10250" width="8.88671875" style="43" customWidth="1"/>
    <col min="10251" max="10251" width="15" style="43" customWidth="1"/>
    <col min="10252" max="10252" width="14.33203125" style="43" customWidth="1"/>
    <col min="10253" max="10496" width="8.88671875" style="43"/>
    <col min="10497" max="10497" width="65.44140625" style="43" customWidth="1"/>
    <col min="10498" max="10498" width="9.44140625" style="43" customWidth="1"/>
    <col min="10499" max="10504" width="17.6640625" style="43" customWidth="1"/>
    <col min="10505" max="10506" width="8.88671875" style="43" customWidth="1"/>
    <col min="10507" max="10507" width="15" style="43" customWidth="1"/>
    <col min="10508" max="10508" width="14.33203125" style="43" customWidth="1"/>
    <col min="10509" max="10752" width="8.88671875" style="43"/>
    <col min="10753" max="10753" width="65.44140625" style="43" customWidth="1"/>
    <col min="10754" max="10754" width="9.44140625" style="43" customWidth="1"/>
    <col min="10755" max="10760" width="17.6640625" style="43" customWidth="1"/>
    <col min="10761" max="10762" width="8.88671875" style="43" customWidth="1"/>
    <col min="10763" max="10763" width="15" style="43" customWidth="1"/>
    <col min="10764" max="10764" width="14.33203125" style="43" customWidth="1"/>
    <col min="10765" max="11008" width="8.88671875" style="43"/>
    <col min="11009" max="11009" width="65.44140625" style="43" customWidth="1"/>
    <col min="11010" max="11010" width="9.44140625" style="43" customWidth="1"/>
    <col min="11011" max="11016" width="17.6640625" style="43" customWidth="1"/>
    <col min="11017" max="11018" width="8.88671875" style="43" customWidth="1"/>
    <col min="11019" max="11019" width="15" style="43" customWidth="1"/>
    <col min="11020" max="11020" width="14.33203125" style="43" customWidth="1"/>
    <col min="11021" max="11264" width="8.88671875" style="43"/>
    <col min="11265" max="11265" width="65.44140625" style="43" customWidth="1"/>
    <col min="11266" max="11266" width="9.44140625" style="43" customWidth="1"/>
    <col min="11267" max="11272" width="17.6640625" style="43" customWidth="1"/>
    <col min="11273" max="11274" width="8.88671875" style="43" customWidth="1"/>
    <col min="11275" max="11275" width="15" style="43" customWidth="1"/>
    <col min="11276" max="11276" width="14.33203125" style="43" customWidth="1"/>
    <col min="11277" max="11520" width="8.88671875" style="43"/>
    <col min="11521" max="11521" width="65.44140625" style="43" customWidth="1"/>
    <col min="11522" max="11522" width="9.44140625" style="43" customWidth="1"/>
    <col min="11523" max="11528" width="17.6640625" style="43" customWidth="1"/>
    <col min="11529" max="11530" width="8.88671875" style="43" customWidth="1"/>
    <col min="11531" max="11531" width="15" style="43" customWidth="1"/>
    <col min="11532" max="11532" width="14.33203125" style="43" customWidth="1"/>
    <col min="11533" max="11776" width="8.88671875" style="43"/>
    <col min="11777" max="11777" width="65.44140625" style="43" customWidth="1"/>
    <col min="11778" max="11778" width="9.44140625" style="43" customWidth="1"/>
    <col min="11779" max="11784" width="17.6640625" style="43" customWidth="1"/>
    <col min="11785" max="11786" width="8.88671875" style="43" customWidth="1"/>
    <col min="11787" max="11787" width="15" style="43" customWidth="1"/>
    <col min="11788" max="11788" width="14.33203125" style="43" customWidth="1"/>
    <col min="11789" max="12032" width="8.88671875" style="43"/>
    <col min="12033" max="12033" width="65.44140625" style="43" customWidth="1"/>
    <col min="12034" max="12034" width="9.44140625" style="43" customWidth="1"/>
    <col min="12035" max="12040" width="17.6640625" style="43" customWidth="1"/>
    <col min="12041" max="12042" width="8.88671875" style="43" customWidth="1"/>
    <col min="12043" max="12043" width="15" style="43" customWidth="1"/>
    <col min="12044" max="12044" width="14.33203125" style="43" customWidth="1"/>
    <col min="12045" max="12288" width="8.88671875" style="43"/>
    <col min="12289" max="12289" width="65.44140625" style="43" customWidth="1"/>
    <col min="12290" max="12290" width="9.44140625" style="43" customWidth="1"/>
    <col min="12291" max="12296" width="17.6640625" style="43" customWidth="1"/>
    <col min="12297" max="12298" width="8.88671875" style="43" customWidth="1"/>
    <col min="12299" max="12299" width="15" style="43" customWidth="1"/>
    <col min="12300" max="12300" width="14.33203125" style="43" customWidth="1"/>
    <col min="12301" max="12544" width="8.88671875" style="43"/>
    <col min="12545" max="12545" width="65.44140625" style="43" customWidth="1"/>
    <col min="12546" max="12546" width="9.44140625" style="43" customWidth="1"/>
    <col min="12547" max="12552" width="17.6640625" style="43" customWidth="1"/>
    <col min="12553" max="12554" width="8.88671875" style="43" customWidth="1"/>
    <col min="12555" max="12555" width="15" style="43" customWidth="1"/>
    <col min="12556" max="12556" width="14.33203125" style="43" customWidth="1"/>
    <col min="12557" max="12800" width="8.88671875" style="43"/>
    <col min="12801" max="12801" width="65.44140625" style="43" customWidth="1"/>
    <col min="12802" max="12802" width="9.44140625" style="43" customWidth="1"/>
    <col min="12803" max="12808" width="17.6640625" style="43" customWidth="1"/>
    <col min="12809" max="12810" width="8.88671875" style="43" customWidth="1"/>
    <col min="12811" max="12811" width="15" style="43" customWidth="1"/>
    <col min="12812" max="12812" width="14.33203125" style="43" customWidth="1"/>
    <col min="12813" max="13056" width="8.88671875" style="43"/>
    <col min="13057" max="13057" width="65.44140625" style="43" customWidth="1"/>
    <col min="13058" max="13058" width="9.44140625" style="43" customWidth="1"/>
    <col min="13059" max="13064" width="17.6640625" style="43" customWidth="1"/>
    <col min="13065" max="13066" width="8.88671875" style="43" customWidth="1"/>
    <col min="13067" max="13067" width="15" style="43" customWidth="1"/>
    <col min="13068" max="13068" width="14.33203125" style="43" customWidth="1"/>
    <col min="13069" max="13312" width="8.88671875" style="43"/>
    <col min="13313" max="13313" width="65.44140625" style="43" customWidth="1"/>
    <col min="13314" max="13314" width="9.44140625" style="43" customWidth="1"/>
    <col min="13315" max="13320" width="17.6640625" style="43" customWidth="1"/>
    <col min="13321" max="13322" width="8.88671875" style="43" customWidth="1"/>
    <col min="13323" max="13323" width="15" style="43" customWidth="1"/>
    <col min="13324" max="13324" width="14.33203125" style="43" customWidth="1"/>
    <col min="13325" max="13568" width="8.88671875" style="43"/>
    <col min="13569" max="13569" width="65.44140625" style="43" customWidth="1"/>
    <col min="13570" max="13570" width="9.44140625" style="43" customWidth="1"/>
    <col min="13571" max="13576" width="17.6640625" style="43" customWidth="1"/>
    <col min="13577" max="13578" width="8.88671875" style="43" customWidth="1"/>
    <col min="13579" max="13579" width="15" style="43" customWidth="1"/>
    <col min="13580" max="13580" width="14.33203125" style="43" customWidth="1"/>
    <col min="13581" max="13824" width="8.88671875" style="43"/>
    <col min="13825" max="13825" width="65.44140625" style="43" customWidth="1"/>
    <col min="13826" max="13826" width="9.44140625" style="43" customWidth="1"/>
    <col min="13827" max="13832" width="17.6640625" style="43" customWidth="1"/>
    <col min="13833" max="13834" width="8.88671875" style="43" customWidth="1"/>
    <col min="13835" max="13835" width="15" style="43" customWidth="1"/>
    <col min="13836" max="13836" width="14.33203125" style="43" customWidth="1"/>
    <col min="13837" max="14080" width="8.88671875" style="43"/>
    <col min="14081" max="14081" width="65.44140625" style="43" customWidth="1"/>
    <col min="14082" max="14082" width="9.44140625" style="43" customWidth="1"/>
    <col min="14083" max="14088" width="17.6640625" style="43" customWidth="1"/>
    <col min="14089" max="14090" width="8.88671875" style="43" customWidth="1"/>
    <col min="14091" max="14091" width="15" style="43" customWidth="1"/>
    <col min="14092" max="14092" width="14.33203125" style="43" customWidth="1"/>
    <col min="14093" max="14336" width="8.88671875" style="43"/>
    <col min="14337" max="14337" width="65.44140625" style="43" customWidth="1"/>
    <col min="14338" max="14338" width="9.44140625" style="43" customWidth="1"/>
    <col min="14339" max="14344" width="17.6640625" style="43" customWidth="1"/>
    <col min="14345" max="14346" width="8.88671875" style="43" customWidth="1"/>
    <col min="14347" max="14347" width="15" style="43" customWidth="1"/>
    <col min="14348" max="14348" width="14.33203125" style="43" customWidth="1"/>
    <col min="14349" max="14592" width="8.88671875" style="43"/>
    <col min="14593" max="14593" width="65.44140625" style="43" customWidth="1"/>
    <col min="14594" max="14594" width="9.44140625" style="43" customWidth="1"/>
    <col min="14595" max="14600" width="17.6640625" style="43" customWidth="1"/>
    <col min="14601" max="14602" width="8.88671875" style="43" customWidth="1"/>
    <col min="14603" max="14603" width="15" style="43" customWidth="1"/>
    <col min="14604" max="14604" width="14.33203125" style="43" customWidth="1"/>
    <col min="14605" max="14848" width="8.88671875" style="43"/>
    <col min="14849" max="14849" width="65.44140625" style="43" customWidth="1"/>
    <col min="14850" max="14850" width="9.44140625" style="43" customWidth="1"/>
    <col min="14851" max="14856" width="17.6640625" style="43" customWidth="1"/>
    <col min="14857" max="14858" width="8.88671875" style="43" customWidth="1"/>
    <col min="14859" max="14859" width="15" style="43" customWidth="1"/>
    <col min="14860" max="14860" width="14.33203125" style="43" customWidth="1"/>
    <col min="14861" max="15104" width="8.88671875" style="43"/>
    <col min="15105" max="15105" width="65.44140625" style="43" customWidth="1"/>
    <col min="15106" max="15106" width="9.44140625" style="43" customWidth="1"/>
    <col min="15107" max="15112" width="17.6640625" style="43" customWidth="1"/>
    <col min="15113" max="15114" width="8.88671875" style="43" customWidth="1"/>
    <col min="15115" max="15115" width="15" style="43" customWidth="1"/>
    <col min="15116" max="15116" width="14.33203125" style="43" customWidth="1"/>
    <col min="15117" max="15360" width="8.88671875" style="43"/>
    <col min="15361" max="15361" width="65.44140625" style="43" customWidth="1"/>
    <col min="15362" max="15362" width="9.44140625" style="43" customWidth="1"/>
    <col min="15363" max="15368" width="17.6640625" style="43" customWidth="1"/>
    <col min="15369" max="15370" width="8.88671875" style="43" customWidth="1"/>
    <col min="15371" max="15371" width="15" style="43" customWidth="1"/>
    <col min="15372" max="15372" width="14.33203125" style="43" customWidth="1"/>
    <col min="15373" max="15616" width="8.88671875" style="43"/>
    <col min="15617" max="15617" width="65.44140625" style="43" customWidth="1"/>
    <col min="15618" max="15618" width="9.44140625" style="43" customWidth="1"/>
    <col min="15619" max="15624" width="17.6640625" style="43" customWidth="1"/>
    <col min="15625" max="15626" width="8.88671875" style="43" customWidth="1"/>
    <col min="15627" max="15627" width="15" style="43" customWidth="1"/>
    <col min="15628" max="15628" width="14.33203125" style="43" customWidth="1"/>
    <col min="15629" max="15872" width="8.88671875" style="43"/>
    <col min="15873" max="15873" width="65.44140625" style="43" customWidth="1"/>
    <col min="15874" max="15874" width="9.44140625" style="43" customWidth="1"/>
    <col min="15875" max="15880" width="17.6640625" style="43" customWidth="1"/>
    <col min="15881" max="15882" width="8.88671875" style="43" customWidth="1"/>
    <col min="15883" max="15883" width="15" style="43" customWidth="1"/>
    <col min="15884" max="15884" width="14.33203125" style="43" customWidth="1"/>
    <col min="15885" max="16128" width="8.88671875" style="43"/>
    <col min="16129" max="16129" width="65.44140625" style="43" customWidth="1"/>
    <col min="16130" max="16130" width="9.44140625" style="43" customWidth="1"/>
    <col min="16131" max="16136" width="17.6640625" style="43" customWidth="1"/>
    <col min="16137" max="16138" width="8.88671875" style="43" customWidth="1"/>
    <col min="16139" max="16139" width="15" style="43" customWidth="1"/>
    <col min="16140" max="16140" width="14.33203125" style="43" customWidth="1"/>
    <col min="16141" max="16384" width="8.88671875" style="43"/>
  </cols>
  <sheetData>
    <row r="1" spans="1:8" ht="21" x14ac:dyDescent="0.4">
      <c r="F1" s="44"/>
      <c r="G1" s="190" t="s">
        <v>432</v>
      </c>
      <c r="H1" s="190"/>
    </row>
    <row r="2" spans="1:8" ht="57.6" customHeight="1" x14ac:dyDescent="0.25">
      <c r="A2" s="191" t="s">
        <v>439</v>
      </c>
      <c r="B2" s="191"/>
      <c r="C2" s="191"/>
      <c r="D2" s="191"/>
      <c r="E2" s="191"/>
      <c r="F2" s="191"/>
      <c r="G2" s="191"/>
      <c r="H2" s="191"/>
    </row>
    <row r="3" spans="1:8" ht="15.6" x14ac:dyDescent="0.25">
      <c r="A3" s="192"/>
      <c r="B3" s="193"/>
      <c r="C3" s="193"/>
      <c r="D3" s="193"/>
      <c r="E3" s="193"/>
      <c r="F3" s="193"/>
      <c r="G3" s="193"/>
      <c r="H3" s="193"/>
    </row>
    <row r="4" spans="1:8" ht="26.25" customHeight="1" x14ac:dyDescent="0.3">
      <c r="A4" s="194"/>
      <c r="B4" s="194"/>
      <c r="C4" s="194"/>
      <c r="D4" s="194"/>
      <c r="E4" s="194"/>
      <c r="F4" s="194"/>
      <c r="G4" s="194"/>
      <c r="H4" s="150" t="s">
        <v>370</v>
      </c>
    </row>
    <row r="5" spans="1:8" s="45" customFormat="1" ht="31.5" customHeight="1" x14ac:dyDescent="0.3">
      <c r="A5" s="188" t="s">
        <v>371</v>
      </c>
      <c r="B5" s="188" t="s">
        <v>0</v>
      </c>
      <c r="C5" s="188" t="s">
        <v>372</v>
      </c>
      <c r="D5" s="188" t="s">
        <v>373</v>
      </c>
      <c r="E5" s="188" t="s">
        <v>30</v>
      </c>
      <c r="F5" s="195" t="s">
        <v>374</v>
      </c>
      <c r="G5" s="196"/>
      <c r="H5" s="188" t="s">
        <v>375</v>
      </c>
    </row>
    <row r="6" spans="1:8" s="45" customFormat="1" ht="46.5" customHeight="1" x14ac:dyDescent="0.3">
      <c r="A6" s="189"/>
      <c r="B6" s="189"/>
      <c r="C6" s="189"/>
      <c r="D6" s="189"/>
      <c r="E6" s="189"/>
      <c r="F6" s="58" t="s">
        <v>376</v>
      </c>
      <c r="G6" s="58" t="s">
        <v>377</v>
      </c>
      <c r="H6" s="189"/>
    </row>
    <row r="7" spans="1:8" s="45" customFormat="1" ht="18" customHeight="1" x14ac:dyDescent="0.3">
      <c r="A7" s="59">
        <v>1</v>
      </c>
      <c r="B7" s="59">
        <v>2</v>
      </c>
      <c r="C7" s="59">
        <v>3</v>
      </c>
      <c r="D7" s="59">
        <v>4</v>
      </c>
      <c r="E7" s="59">
        <v>5</v>
      </c>
      <c r="F7" s="60">
        <v>6</v>
      </c>
      <c r="G7" s="59">
        <v>7</v>
      </c>
      <c r="H7" s="60">
        <v>8</v>
      </c>
    </row>
    <row r="8" spans="1:8" s="45" customFormat="1" ht="18" customHeight="1" x14ac:dyDescent="0.3">
      <c r="A8" s="114" t="s">
        <v>513</v>
      </c>
      <c r="B8" s="62" t="s">
        <v>379</v>
      </c>
      <c r="C8" s="59"/>
      <c r="D8" s="62" t="s">
        <v>379</v>
      </c>
      <c r="E8" s="64"/>
      <c r="F8" s="60"/>
      <c r="G8" s="59"/>
      <c r="H8" s="60"/>
    </row>
    <row r="9" spans="1:8" s="46" customFormat="1" ht="15.6" x14ac:dyDescent="0.3">
      <c r="A9" s="65" t="s">
        <v>380</v>
      </c>
      <c r="B9" s="62"/>
      <c r="C9" s="62"/>
      <c r="D9" s="62"/>
      <c r="E9" s="66"/>
      <c r="F9" s="62"/>
      <c r="G9" s="62"/>
      <c r="H9" s="62"/>
    </row>
    <row r="10" spans="1:8" s="45" customFormat="1" ht="18" customHeight="1" x14ac:dyDescent="0.3">
      <c r="A10" s="65" t="s">
        <v>512</v>
      </c>
      <c r="B10" s="62" t="s">
        <v>379</v>
      </c>
      <c r="C10" s="59"/>
      <c r="D10" s="62" t="s">
        <v>379</v>
      </c>
      <c r="E10" s="64"/>
      <c r="F10" s="60"/>
      <c r="G10" s="59"/>
      <c r="H10" s="60"/>
    </row>
    <row r="11" spans="1:8" s="45" customFormat="1" ht="18" customHeight="1" x14ac:dyDescent="0.3">
      <c r="A11" s="65" t="s">
        <v>511</v>
      </c>
      <c r="B11" s="62" t="s">
        <v>379</v>
      </c>
      <c r="C11" s="59"/>
      <c r="D11" s="62" t="s">
        <v>379</v>
      </c>
      <c r="E11" s="64"/>
      <c r="F11" s="60"/>
      <c r="G11" s="59"/>
      <c r="H11" s="60"/>
    </row>
    <row r="12" spans="1:8" s="46" customFormat="1" ht="15.6" x14ac:dyDescent="0.3">
      <c r="A12" s="61" t="s">
        <v>378</v>
      </c>
      <c r="B12" s="62" t="s">
        <v>379</v>
      </c>
      <c r="C12" s="63">
        <v>24540</v>
      </c>
      <c r="D12" s="63">
        <v>23146</v>
      </c>
      <c r="E12" s="64">
        <f>D12/C12*100</f>
        <v>94.319478402607999</v>
      </c>
      <c r="F12" s="62" t="s">
        <v>379</v>
      </c>
      <c r="G12" s="62" t="s">
        <v>379</v>
      </c>
      <c r="H12" s="62" t="s">
        <v>379</v>
      </c>
    </row>
    <row r="13" spans="1:8" s="46" customFormat="1" ht="15.6" x14ac:dyDescent="0.3">
      <c r="A13" s="65" t="s">
        <v>380</v>
      </c>
      <c r="B13" s="62" t="s">
        <v>379</v>
      </c>
      <c r="C13" s="62" t="s">
        <v>379</v>
      </c>
      <c r="D13" s="62" t="s">
        <v>379</v>
      </c>
      <c r="E13" s="66" t="s">
        <v>379</v>
      </c>
      <c r="F13" s="62" t="s">
        <v>379</v>
      </c>
      <c r="G13" s="62" t="s">
        <v>379</v>
      </c>
      <c r="H13" s="62" t="s">
        <v>379</v>
      </c>
    </row>
    <row r="14" spans="1:8" s="46" customFormat="1" ht="15.6" x14ac:dyDescent="0.3">
      <c r="A14" s="65" t="s">
        <v>512</v>
      </c>
      <c r="B14" s="62" t="s">
        <v>379</v>
      </c>
      <c r="C14" s="67">
        <v>19696.5</v>
      </c>
      <c r="D14" s="67">
        <f>C14</f>
        <v>19696.5</v>
      </c>
      <c r="E14" s="68">
        <f>D14/C14*100</f>
        <v>100</v>
      </c>
      <c r="F14" s="62" t="s">
        <v>379</v>
      </c>
      <c r="G14" s="62" t="s">
        <v>379</v>
      </c>
      <c r="H14" s="62" t="s">
        <v>379</v>
      </c>
    </row>
    <row r="15" spans="1:8" s="46" customFormat="1" ht="15.6" x14ac:dyDescent="0.3">
      <c r="A15" s="65" t="s">
        <v>511</v>
      </c>
      <c r="B15" s="62" t="s">
        <v>379</v>
      </c>
      <c r="C15" s="67">
        <v>4842.6000000000004</v>
      </c>
      <c r="D15" s="67">
        <f>C15</f>
        <v>4842.6000000000004</v>
      </c>
      <c r="E15" s="68">
        <f>D15/C15*100</f>
        <v>100</v>
      </c>
      <c r="F15" s="62" t="s">
        <v>379</v>
      </c>
      <c r="G15" s="62" t="s">
        <v>379</v>
      </c>
      <c r="H15" s="62" t="s">
        <v>379</v>
      </c>
    </row>
    <row r="16" spans="1:8" s="46" customFormat="1" ht="15.6" x14ac:dyDescent="0.3">
      <c r="A16" s="61" t="s">
        <v>381</v>
      </c>
      <c r="B16" s="62" t="s">
        <v>379</v>
      </c>
      <c r="C16" s="63">
        <v>17009</v>
      </c>
      <c r="D16" s="63">
        <v>16445</v>
      </c>
      <c r="E16" s="64">
        <f>D16/C16*100</f>
        <v>96.684108413193016</v>
      </c>
      <c r="F16" s="69">
        <f>F18+F29</f>
        <v>1955.1999999999998</v>
      </c>
      <c r="G16" s="69">
        <f>G29</f>
        <v>1393.1</v>
      </c>
      <c r="H16" s="69">
        <f>H29</f>
        <v>0</v>
      </c>
    </row>
    <row r="17" spans="1:8" s="46" customFormat="1" ht="15.6" x14ac:dyDescent="0.3">
      <c r="A17" s="61" t="s">
        <v>382</v>
      </c>
      <c r="B17" s="62" t="s">
        <v>379</v>
      </c>
      <c r="C17" s="70" t="s">
        <v>379</v>
      </c>
      <c r="D17" s="70" t="s">
        <v>379</v>
      </c>
      <c r="E17" s="70" t="s">
        <v>379</v>
      </c>
      <c r="F17" s="62" t="s">
        <v>379</v>
      </c>
      <c r="G17" s="62" t="s">
        <v>379</v>
      </c>
      <c r="H17" s="62" t="s">
        <v>379</v>
      </c>
    </row>
    <row r="18" spans="1:8" s="46" customFormat="1" ht="15" customHeight="1" x14ac:dyDescent="0.3">
      <c r="A18" s="71" t="s">
        <v>383</v>
      </c>
      <c r="B18" s="62" t="s">
        <v>379</v>
      </c>
      <c r="C18" s="225">
        <f>SUM(C19:C28)</f>
        <v>19696.5</v>
      </c>
      <c r="D18" s="225">
        <f>SUM(D19:D28)</f>
        <v>19134.41</v>
      </c>
      <c r="E18" s="64">
        <f t="shared" ref="E18:E28" si="0">D18/C18*100</f>
        <v>97.146244256593803</v>
      </c>
      <c r="F18" s="73">
        <v>562.1</v>
      </c>
      <c r="G18" s="62" t="s">
        <v>379</v>
      </c>
      <c r="H18" s="73">
        <f>SUM(H19:H27)</f>
        <v>0</v>
      </c>
    </row>
    <row r="19" spans="1:8" s="46" customFormat="1" ht="15.6" x14ac:dyDescent="0.3">
      <c r="A19" s="65" t="s">
        <v>1</v>
      </c>
      <c r="B19" s="62">
        <v>211</v>
      </c>
      <c r="C19" s="67">
        <v>12131.71</v>
      </c>
      <c r="D19" s="67">
        <v>11708.8</v>
      </c>
      <c r="E19" s="68">
        <f t="shared" si="0"/>
        <v>96.514011627379816</v>
      </c>
      <c r="F19" s="115">
        <v>422.8</v>
      </c>
      <c r="G19" s="62" t="s">
        <v>379</v>
      </c>
      <c r="H19" s="72"/>
    </row>
    <row r="20" spans="1:8" s="46" customFormat="1" ht="15.6" x14ac:dyDescent="0.3">
      <c r="A20" s="65" t="s">
        <v>2</v>
      </c>
      <c r="B20" s="62">
        <v>213</v>
      </c>
      <c r="C20" s="67">
        <v>3660.6</v>
      </c>
      <c r="D20" s="67">
        <v>3521.42</v>
      </c>
      <c r="E20" s="68">
        <f t="shared" si="0"/>
        <v>96.197891056111033</v>
      </c>
      <c r="F20" s="115">
        <v>139</v>
      </c>
      <c r="G20" s="62" t="s">
        <v>379</v>
      </c>
      <c r="H20" s="72"/>
    </row>
    <row r="21" spans="1:8" s="46" customFormat="1" ht="15.6" x14ac:dyDescent="0.3">
      <c r="A21" s="65" t="s">
        <v>3</v>
      </c>
      <c r="B21" s="62">
        <v>221</v>
      </c>
      <c r="C21" s="67">
        <v>31.44</v>
      </c>
      <c r="D21" s="67">
        <v>31.44</v>
      </c>
      <c r="E21" s="68">
        <f t="shared" si="0"/>
        <v>100</v>
      </c>
      <c r="F21" s="62" t="s">
        <v>379</v>
      </c>
      <c r="G21" s="62" t="s">
        <v>379</v>
      </c>
      <c r="H21" s="72"/>
    </row>
    <row r="22" spans="1:8" s="46" customFormat="1" ht="15.6" x14ac:dyDescent="0.3">
      <c r="A22" s="65" t="s">
        <v>4</v>
      </c>
      <c r="B22" s="62">
        <v>223</v>
      </c>
      <c r="C22" s="67">
        <v>1182.71</v>
      </c>
      <c r="D22" s="67">
        <v>1182.71</v>
      </c>
      <c r="E22" s="68">
        <f t="shared" si="0"/>
        <v>100</v>
      </c>
      <c r="F22" s="62" t="s">
        <v>379</v>
      </c>
      <c r="G22" s="62" t="s">
        <v>379</v>
      </c>
      <c r="H22" s="72"/>
    </row>
    <row r="23" spans="1:8" s="46" customFormat="1" ht="15.6" hidden="1" x14ac:dyDescent="0.3">
      <c r="A23" s="65" t="s">
        <v>384</v>
      </c>
      <c r="B23" s="62">
        <v>224</v>
      </c>
      <c r="C23" s="67"/>
      <c r="D23" s="67"/>
      <c r="E23" s="68" t="e">
        <f t="shared" si="0"/>
        <v>#DIV/0!</v>
      </c>
      <c r="F23" s="62" t="s">
        <v>379</v>
      </c>
      <c r="G23" s="62" t="s">
        <v>379</v>
      </c>
      <c r="H23" s="72"/>
    </row>
    <row r="24" spans="1:8" s="46" customFormat="1" ht="15" customHeight="1" x14ac:dyDescent="0.3">
      <c r="A24" s="65" t="s">
        <v>5</v>
      </c>
      <c r="B24" s="62">
        <v>225</v>
      </c>
      <c r="C24" s="67">
        <v>205.84</v>
      </c>
      <c r="D24" s="67">
        <v>205.84</v>
      </c>
      <c r="E24" s="68">
        <f t="shared" si="0"/>
        <v>100</v>
      </c>
      <c r="F24" s="62" t="s">
        <v>379</v>
      </c>
      <c r="G24" s="62" t="s">
        <v>379</v>
      </c>
      <c r="H24" s="72"/>
    </row>
    <row r="25" spans="1:8" s="46" customFormat="1" ht="15.6" x14ac:dyDescent="0.3">
      <c r="A25" s="65" t="s">
        <v>6</v>
      </c>
      <c r="B25" s="62">
        <v>226</v>
      </c>
      <c r="C25" s="67">
        <v>206.3</v>
      </c>
      <c r="D25" s="67">
        <v>206.3</v>
      </c>
      <c r="E25" s="68">
        <f t="shared" si="0"/>
        <v>100</v>
      </c>
      <c r="F25" s="62" t="s">
        <v>379</v>
      </c>
      <c r="G25" s="62" t="s">
        <v>379</v>
      </c>
      <c r="H25" s="72"/>
    </row>
    <row r="26" spans="1:8" s="46" customFormat="1" ht="15.6" x14ac:dyDescent="0.3">
      <c r="A26" s="65" t="s">
        <v>510</v>
      </c>
      <c r="B26" s="62">
        <v>291</v>
      </c>
      <c r="C26" s="67">
        <v>338.2</v>
      </c>
      <c r="D26" s="67">
        <v>338.2</v>
      </c>
      <c r="E26" s="68">
        <f t="shared" si="0"/>
        <v>100</v>
      </c>
      <c r="F26" s="62" t="s">
        <v>379</v>
      </c>
      <c r="G26" s="62" t="s">
        <v>379</v>
      </c>
      <c r="H26" s="72"/>
    </row>
    <row r="27" spans="1:8" ht="15.6" x14ac:dyDescent="0.3">
      <c r="A27" s="113" t="s">
        <v>508</v>
      </c>
      <c r="B27" s="112">
        <v>296</v>
      </c>
      <c r="C27" s="111">
        <v>1796.2</v>
      </c>
      <c r="D27" s="111">
        <v>1796.2</v>
      </c>
      <c r="E27" s="68">
        <f t="shared" si="0"/>
        <v>100</v>
      </c>
      <c r="F27" s="62" t="s">
        <v>379</v>
      </c>
      <c r="G27" s="62" t="s">
        <v>379</v>
      </c>
      <c r="H27" s="111"/>
    </row>
    <row r="28" spans="1:8" s="46" customFormat="1" ht="15.6" x14ac:dyDescent="0.3">
      <c r="A28" s="65" t="s">
        <v>507</v>
      </c>
      <c r="B28" s="62">
        <v>346</v>
      </c>
      <c r="C28" s="67">
        <v>143.5</v>
      </c>
      <c r="D28" s="67">
        <v>143.5</v>
      </c>
      <c r="E28" s="68">
        <f t="shared" si="0"/>
        <v>100</v>
      </c>
      <c r="F28" s="62" t="s">
        <v>379</v>
      </c>
      <c r="G28" s="62" t="s">
        <v>379</v>
      </c>
      <c r="H28" s="72"/>
    </row>
    <row r="29" spans="1:8" s="46" customFormat="1" ht="16.2" x14ac:dyDescent="0.3">
      <c r="A29" s="71" t="s">
        <v>385</v>
      </c>
      <c r="B29" s="74"/>
      <c r="C29" s="63">
        <v>4842.6000000000004</v>
      </c>
      <c r="D29" s="63">
        <v>3449.5</v>
      </c>
      <c r="E29" s="68">
        <f t="shared" ref="E29:E35" si="1">D29/C29*100</f>
        <v>71.232395820427044</v>
      </c>
      <c r="F29" s="73">
        <v>1393.1</v>
      </c>
      <c r="G29" s="73">
        <v>1393.1</v>
      </c>
      <c r="H29" s="75">
        <f>SUM(H30:H33)</f>
        <v>0</v>
      </c>
    </row>
    <row r="30" spans="1:8" s="154" customFormat="1" ht="124.2" customHeight="1" x14ac:dyDescent="0.3">
      <c r="A30" s="65" t="s">
        <v>551</v>
      </c>
      <c r="B30" s="62" t="s">
        <v>379</v>
      </c>
      <c r="C30" s="151">
        <v>3427.4</v>
      </c>
      <c r="D30" s="116">
        <v>2754.7</v>
      </c>
      <c r="E30" s="152">
        <f t="shared" si="1"/>
        <v>80.372877399778247</v>
      </c>
      <c r="F30" s="117">
        <v>672.7</v>
      </c>
      <c r="G30" s="153"/>
      <c r="H30" s="153"/>
    </row>
    <row r="31" spans="1:8" s="154" customFormat="1" ht="124.2" customHeight="1" x14ac:dyDescent="0.3">
      <c r="A31" s="65" t="s">
        <v>552</v>
      </c>
      <c r="B31" s="62" t="s">
        <v>379</v>
      </c>
      <c r="C31" s="118">
        <v>761.2</v>
      </c>
      <c r="D31" s="151">
        <v>149.9</v>
      </c>
      <c r="E31" s="152">
        <f t="shared" si="1"/>
        <v>19.69259064634787</v>
      </c>
      <c r="F31" s="153">
        <v>611.20000000000005</v>
      </c>
      <c r="G31" s="153"/>
      <c r="H31" s="153"/>
    </row>
    <row r="32" spans="1:8" s="154" customFormat="1" ht="124.2" customHeight="1" x14ac:dyDescent="0.3">
      <c r="A32" s="65" t="s">
        <v>553</v>
      </c>
      <c r="B32" s="62" t="s">
        <v>379</v>
      </c>
      <c r="C32" s="151">
        <v>250</v>
      </c>
      <c r="D32" s="151">
        <v>250</v>
      </c>
      <c r="E32" s="152">
        <f t="shared" si="1"/>
        <v>100</v>
      </c>
      <c r="F32" s="155"/>
      <c r="G32" s="155"/>
      <c r="H32" s="153"/>
    </row>
    <row r="33" spans="1:8" s="154" customFormat="1" ht="124.2" customHeight="1" x14ac:dyDescent="0.3">
      <c r="A33" s="65" t="s">
        <v>550</v>
      </c>
      <c r="B33" s="62" t="s">
        <v>379</v>
      </c>
      <c r="C33" s="119">
        <v>404</v>
      </c>
      <c r="D33" s="151">
        <v>294.8</v>
      </c>
      <c r="E33" s="152">
        <f t="shared" si="1"/>
        <v>72.970297029702962</v>
      </c>
      <c r="F33" s="153">
        <v>109.1</v>
      </c>
      <c r="G33" s="153"/>
      <c r="H33" s="153"/>
    </row>
    <row r="34" spans="1:8" s="46" customFormat="1" ht="15.6" x14ac:dyDescent="0.3">
      <c r="A34" s="61" t="s">
        <v>387</v>
      </c>
      <c r="B34" s="62" t="s">
        <v>379</v>
      </c>
      <c r="C34" s="67"/>
      <c r="D34" s="67"/>
      <c r="E34" s="68"/>
      <c r="F34" s="72"/>
      <c r="G34" s="72"/>
      <c r="H34" s="72"/>
    </row>
    <row r="35" spans="1:8" s="46" customFormat="1" ht="22.5" customHeight="1" x14ac:dyDescent="0.3">
      <c r="A35" s="61" t="s">
        <v>388</v>
      </c>
      <c r="B35" s="76">
        <v>262</v>
      </c>
      <c r="C35" s="77">
        <v>2129.4</v>
      </c>
      <c r="D35" s="77">
        <v>2071.1</v>
      </c>
      <c r="E35" s="68">
        <f t="shared" si="1"/>
        <v>97.262139569831874</v>
      </c>
      <c r="F35" s="72">
        <v>58.3</v>
      </c>
      <c r="G35" s="72"/>
      <c r="H35" s="72"/>
    </row>
    <row r="36" spans="1:8" ht="30" customHeight="1" x14ac:dyDescent="0.25"/>
    <row r="37" spans="1:8" x14ac:dyDescent="0.25">
      <c r="A37" s="47"/>
    </row>
    <row r="38" spans="1:8" x14ac:dyDescent="0.25">
      <c r="A38" s="47"/>
    </row>
  </sheetData>
  <mergeCells count="11">
    <mergeCell ref="H5:H6"/>
    <mergeCell ref="G1:H1"/>
    <mergeCell ref="A2:H2"/>
    <mergeCell ref="A3:H3"/>
    <mergeCell ref="A4:G4"/>
    <mergeCell ref="A5:A6"/>
    <mergeCell ref="B5:B6"/>
    <mergeCell ref="C5:C6"/>
    <mergeCell ref="D5:D6"/>
    <mergeCell ref="E5:E6"/>
    <mergeCell ref="F5:G5"/>
  </mergeCells>
  <pageMargins left="0" right="0" top="0" bottom="0" header="0.31496062992125984" footer="0.31496062992125984"/>
  <pageSetup paperSize="9" scale="5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topLeftCell="B4" zoomScale="70" zoomScaleNormal="70" workbookViewId="0">
      <selection activeCell="F19" sqref="F19:G19"/>
    </sheetView>
  </sheetViews>
  <sheetFormatPr defaultRowHeight="15" x14ac:dyDescent="0.25"/>
  <cols>
    <col min="1" max="1" width="142.33203125" style="29" customWidth="1"/>
    <col min="2" max="2" width="8.6640625" style="12" bestFit="1" customWidth="1"/>
    <col min="3" max="3" width="22.6640625" style="12" customWidth="1"/>
    <col min="4" max="4" width="16.6640625" style="12" customWidth="1"/>
    <col min="5" max="5" width="14.109375" style="12" customWidth="1"/>
    <col min="6" max="6" width="22.6640625" style="12" customWidth="1"/>
    <col min="7" max="7" width="20" style="12" customWidth="1"/>
    <col min="8" max="8" width="18.109375" style="12" customWidth="1"/>
    <col min="9" max="9" width="10.5546875" style="12" bestFit="1" customWidth="1"/>
    <col min="10" max="256" width="8.88671875" style="12"/>
    <col min="257" max="257" width="142.33203125" style="12" customWidth="1"/>
    <col min="258" max="258" width="8.6640625" style="12" bestFit="1" customWidth="1"/>
    <col min="259" max="259" width="22.6640625" style="12" customWidth="1"/>
    <col min="260" max="260" width="16.6640625" style="12" customWidth="1"/>
    <col min="261" max="261" width="14.109375" style="12" customWidth="1"/>
    <col min="262" max="262" width="22.6640625" style="12" customWidth="1"/>
    <col min="263" max="263" width="20" style="12" customWidth="1"/>
    <col min="264" max="264" width="18.109375" style="12" customWidth="1"/>
    <col min="265" max="265" width="10.5546875" style="12" bestFit="1" customWidth="1"/>
    <col min="266" max="512" width="8.88671875" style="12"/>
    <col min="513" max="513" width="142.33203125" style="12" customWidth="1"/>
    <col min="514" max="514" width="8.6640625" style="12" bestFit="1" customWidth="1"/>
    <col min="515" max="515" width="22.6640625" style="12" customWidth="1"/>
    <col min="516" max="516" width="16.6640625" style="12" customWidth="1"/>
    <col min="517" max="517" width="14.109375" style="12" customWidth="1"/>
    <col min="518" max="518" width="22.6640625" style="12" customWidth="1"/>
    <col min="519" max="519" width="20" style="12" customWidth="1"/>
    <col min="520" max="520" width="18.109375" style="12" customWidth="1"/>
    <col min="521" max="521" width="10.5546875" style="12" bestFit="1" customWidth="1"/>
    <col min="522" max="768" width="8.88671875" style="12"/>
    <col min="769" max="769" width="142.33203125" style="12" customWidth="1"/>
    <col min="770" max="770" width="8.6640625" style="12" bestFit="1" customWidth="1"/>
    <col min="771" max="771" width="22.6640625" style="12" customWidth="1"/>
    <col min="772" max="772" width="16.6640625" style="12" customWidth="1"/>
    <col min="773" max="773" width="14.109375" style="12" customWidth="1"/>
    <col min="774" max="774" width="22.6640625" style="12" customWidth="1"/>
    <col min="775" max="775" width="20" style="12" customWidth="1"/>
    <col min="776" max="776" width="18.109375" style="12" customWidth="1"/>
    <col min="777" max="777" width="10.5546875" style="12" bestFit="1" customWidth="1"/>
    <col min="778" max="1024" width="8.88671875" style="12"/>
    <col min="1025" max="1025" width="142.33203125" style="12" customWidth="1"/>
    <col min="1026" max="1026" width="8.6640625" style="12" bestFit="1" customWidth="1"/>
    <col min="1027" max="1027" width="22.6640625" style="12" customWidth="1"/>
    <col min="1028" max="1028" width="16.6640625" style="12" customWidth="1"/>
    <col min="1029" max="1029" width="14.109375" style="12" customWidth="1"/>
    <col min="1030" max="1030" width="22.6640625" style="12" customWidth="1"/>
    <col min="1031" max="1031" width="20" style="12" customWidth="1"/>
    <col min="1032" max="1032" width="18.109375" style="12" customWidth="1"/>
    <col min="1033" max="1033" width="10.5546875" style="12" bestFit="1" customWidth="1"/>
    <col min="1034" max="1280" width="8.88671875" style="12"/>
    <col min="1281" max="1281" width="142.33203125" style="12" customWidth="1"/>
    <col min="1282" max="1282" width="8.6640625" style="12" bestFit="1" customWidth="1"/>
    <col min="1283" max="1283" width="22.6640625" style="12" customWidth="1"/>
    <col min="1284" max="1284" width="16.6640625" style="12" customWidth="1"/>
    <col min="1285" max="1285" width="14.109375" style="12" customWidth="1"/>
    <col min="1286" max="1286" width="22.6640625" style="12" customWidth="1"/>
    <col min="1287" max="1287" width="20" style="12" customWidth="1"/>
    <col min="1288" max="1288" width="18.109375" style="12" customWidth="1"/>
    <col min="1289" max="1289" width="10.5546875" style="12" bestFit="1" customWidth="1"/>
    <col min="1290" max="1536" width="8.88671875" style="12"/>
    <col min="1537" max="1537" width="142.33203125" style="12" customWidth="1"/>
    <col min="1538" max="1538" width="8.6640625" style="12" bestFit="1" customWidth="1"/>
    <col min="1539" max="1539" width="22.6640625" style="12" customWidth="1"/>
    <col min="1540" max="1540" width="16.6640625" style="12" customWidth="1"/>
    <col min="1541" max="1541" width="14.109375" style="12" customWidth="1"/>
    <col min="1542" max="1542" width="22.6640625" style="12" customWidth="1"/>
    <col min="1543" max="1543" width="20" style="12" customWidth="1"/>
    <col min="1544" max="1544" width="18.109375" style="12" customWidth="1"/>
    <col min="1545" max="1545" width="10.5546875" style="12" bestFit="1" customWidth="1"/>
    <col min="1546" max="1792" width="8.88671875" style="12"/>
    <col min="1793" max="1793" width="142.33203125" style="12" customWidth="1"/>
    <col min="1794" max="1794" width="8.6640625" style="12" bestFit="1" customWidth="1"/>
    <col min="1795" max="1795" width="22.6640625" style="12" customWidth="1"/>
    <col min="1796" max="1796" width="16.6640625" style="12" customWidth="1"/>
    <col min="1797" max="1797" width="14.109375" style="12" customWidth="1"/>
    <col min="1798" max="1798" width="22.6640625" style="12" customWidth="1"/>
    <col min="1799" max="1799" width="20" style="12" customWidth="1"/>
    <col min="1800" max="1800" width="18.109375" style="12" customWidth="1"/>
    <col min="1801" max="1801" width="10.5546875" style="12" bestFit="1" customWidth="1"/>
    <col min="1802" max="2048" width="8.88671875" style="12"/>
    <col min="2049" max="2049" width="142.33203125" style="12" customWidth="1"/>
    <col min="2050" max="2050" width="8.6640625" style="12" bestFit="1" customWidth="1"/>
    <col min="2051" max="2051" width="22.6640625" style="12" customWidth="1"/>
    <col min="2052" max="2052" width="16.6640625" style="12" customWidth="1"/>
    <col min="2053" max="2053" width="14.109375" style="12" customWidth="1"/>
    <col min="2054" max="2054" width="22.6640625" style="12" customWidth="1"/>
    <col min="2055" max="2055" width="20" style="12" customWidth="1"/>
    <col min="2056" max="2056" width="18.109375" style="12" customWidth="1"/>
    <col min="2057" max="2057" width="10.5546875" style="12" bestFit="1" customWidth="1"/>
    <col min="2058" max="2304" width="8.88671875" style="12"/>
    <col min="2305" max="2305" width="142.33203125" style="12" customWidth="1"/>
    <col min="2306" max="2306" width="8.6640625" style="12" bestFit="1" customWidth="1"/>
    <col min="2307" max="2307" width="22.6640625" style="12" customWidth="1"/>
    <col min="2308" max="2308" width="16.6640625" style="12" customWidth="1"/>
    <col min="2309" max="2309" width="14.109375" style="12" customWidth="1"/>
    <col min="2310" max="2310" width="22.6640625" style="12" customWidth="1"/>
    <col min="2311" max="2311" width="20" style="12" customWidth="1"/>
    <col min="2312" max="2312" width="18.109375" style="12" customWidth="1"/>
    <col min="2313" max="2313" width="10.5546875" style="12" bestFit="1" customWidth="1"/>
    <col min="2314" max="2560" width="8.88671875" style="12"/>
    <col min="2561" max="2561" width="142.33203125" style="12" customWidth="1"/>
    <col min="2562" max="2562" width="8.6640625" style="12" bestFit="1" customWidth="1"/>
    <col min="2563" max="2563" width="22.6640625" style="12" customWidth="1"/>
    <col min="2564" max="2564" width="16.6640625" style="12" customWidth="1"/>
    <col min="2565" max="2565" width="14.109375" style="12" customWidth="1"/>
    <col min="2566" max="2566" width="22.6640625" style="12" customWidth="1"/>
    <col min="2567" max="2567" width="20" style="12" customWidth="1"/>
    <col min="2568" max="2568" width="18.109375" style="12" customWidth="1"/>
    <col min="2569" max="2569" width="10.5546875" style="12" bestFit="1" customWidth="1"/>
    <col min="2570" max="2816" width="8.88671875" style="12"/>
    <col min="2817" max="2817" width="142.33203125" style="12" customWidth="1"/>
    <col min="2818" max="2818" width="8.6640625" style="12" bestFit="1" customWidth="1"/>
    <col min="2819" max="2819" width="22.6640625" style="12" customWidth="1"/>
    <col min="2820" max="2820" width="16.6640625" style="12" customWidth="1"/>
    <col min="2821" max="2821" width="14.109375" style="12" customWidth="1"/>
    <col min="2822" max="2822" width="22.6640625" style="12" customWidth="1"/>
    <col min="2823" max="2823" width="20" style="12" customWidth="1"/>
    <col min="2824" max="2824" width="18.109375" style="12" customWidth="1"/>
    <col min="2825" max="2825" width="10.5546875" style="12" bestFit="1" customWidth="1"/>
    <col min="2826" max="3072" width="8.88671875" style="12"/>
    <col min="3073" max="3073" width="142.33203125" style="12" customWidth="1"/>
    <col min="3074" max="3074" width="8.6640625" style="12" bestFit="1" customWidth="1"/>
    <col min="3075" max="3075" width="22.6640625" style="12" customWidth="1"/>
    <col min="3076" max="3076" width="16.6640625" style="12" customWidth="1"/>
    <col min="3077" max="3077" width="14.109375" style="12" customWidth="1"/>
    <col min="3078" max="3078" width="22.6640625" style="12" customWidth="1"/>
    <col min="3079" max="3079" width="20" style="12" customWidth="1"/>
    <col min="3080" max="3080" width="18.109375" style="12" customWidth="1"/>
    <col min="3081" max="3081" width="10.5546875" style="12" bestFit="1" customWidth="1"/>
    <col min="3082" max="3328" width="8.88671875" style="12"/>
    <col min="3329" max="3329" width="142.33203125" style="12" customWidth="1"/>
    <col min="3330" max="3330" width="8.6640625" style="12" bestFit="1" customWidth="1"/>
    <col min="3331" max="3331" width="22.6640625" style="12" customWidth="1"/>
    <col min="3332" max="3332" width="16.6640625" style="12" customWidth="1"/>
    <col min="3333" max="3333" width="14.109375" style="12" customWidth="1"/>
    <col min="3334" max="3334" width="22.6640625" style="12" customWidth="1"/>
    <col min="3335" max="3335" width="20" style="12" customWidth="1"/>
    <col min="3336" max="3336" width="18.109375" style="12" customWidth="1"/>
    <col min="3337" max="3337" width="10.5546875" style="12" bestFit="1" customWidth="1"/>
    <col min="3338" max="3584" width="8.88671875" style="12"/>
    <col min="3585" max="3585" width="142.33203125" style="12" customWidth="1"/>
    <col min="3586" max="3586" width="8.6640625" style="12" bestFit="1" customWidth="1"/>
    <col min="3587" max="3587" width="22.6640625" style="12" customWidth="1"/>
    <col min="3588" max="3588" width="16.6640625" style="12" customWidth="1"/>
    <col min="3589" max="3589" width="14.109375" style="12" customWidth="1"/>
    <col min="3590" max="3590" width="22.6640625" style="12" customWidth="1"/>
    <col min="3591" max="3591" width="20" style="12" customWidth="1"/>
    <col min="3592" max="3592" width="18.109375" style="12" customWidth="1"/>
    <col min="3593" max="3593" width="10.5546875" style="12" bestFit="1" customWidth="1"/>
    <col min="3594" max="3840" width="8.88671875" style="12"/>
    <col min="3841" max="3841" width="142.33203125" style="12" customWidth="1"/>
    <col min="3842" max="3842" width="8.6640625" style="12" bestFit="1" customWidth="1"/>
    <col min="3843" max="3843" width="22.6640625" style="12" customWidth="1"/>
    <col min="3844" max="3844" width="16.6640625" style="12" customWidth="1"/>
    <col min="3845" max="3845" width="14.109375" style="12" customWidth="1"/>
    <col min="3846" max="3846" width="22.6640625" style="12" customWidth="1"/>
    <col min="3847" max="3847" width="20" style="12" customWidth="1"/>
    <col min="3848" max="3848" width="18.109375" style="12" customWidth="1"/>
    <col min="3849" max="3849" width="10.5546875" style="12" bestFit="1" customWidth="1"/>
    <col min="3850" max="4096" width="8.88671875" style="12"/>
    <col min="4097" max="4097" width="142.33203125" style="12" customWidth="1"/>
    <col min="4098" max="4098" width="8.6640625" style="12" bestFit="1" customWidth="1"/>
    <col min="4099" max="4099" width="22.6640625" style="12" customWidth="1"/>
    <col min="4100" max="4100" width="16.6640625" style="12" customWidth="1"/>
    <col min="4101" max="4101" width="14.109375" style="12" customWidth="1"/>
    <col min="4102" max="4102" width="22.6640625" style="12" customWidth="1"/>
    <col min="4103" max="4103" width="20" style="12" customWidth="1"/>
    <col min="4104" max="4104" width="18.109375" style="12" customWidth="1"/>
    <col min="4105" max="4105" width="10.5546875" style="12" bestFit="1" customWidth="1"/>
    <col min="4106" max="4352" width="8.88671875" style="12"/>
    <col min="4353" max="4353" width="142.33203125" style="12" customWidth="1"/>
    <col min="4354" max="4354" width="8.6640625" style="12" bestFit="1" customWidth="1"/>
    <col min="4355" max="4355" width="22.6640625" style="12" customWidth="1"/>
    <col min="4356" max="4356" width="16.6640625" style="12" customWidth="1"/>
    <col min="4357" max="4357" width="14.109375" style="12" customWidth="1"/>
    <col min="4358" max="4358" width="22.6640625" style="12" customWidth="1"/>
    <col min="4359" max="4359" width="20" style="12" customWidth="1"/>
    <col min="4360" max="4360" width="18.109375" style="12" customWidth="1"/>
    <col min="4361" max="4361" width="10.5546875" style="12" bestFit="1" customWidth="1"/>
    <col min="4362" max="4608" width="8.88671875" style="12"/>
    <col min="4609" max="4609" width="142.33203125" style="12" customWidth="1"/>
    <col min="4610" max="4610" width="8.6640625" style="12" bestFit="1" customWidth="1"/>
    <col min="4611" max="4611" width="22.6640625" style="12" customWidth="1"/>
    <col min="4612" max="4612" width="16.6640625" style="12" customWidth="1"/>
    <col min="4613" max="4613" width="14.109375" style="12" customWidth="1"/>
    <col min="4614" max="4614" width="22.6640625" style="12" customWidth="1"/>
    <col min="4615" max="4615" width="20" style="12" customWidth="1"/>
    <col min="4616" max="4616" width="18.109375" style="12" customWidth="1"/>
    <col min="4617" max="4617" width="10.5546875" style="12" bestFit="1" customWidth="1"/>
    <col min="4618" max="4864" width="8.88671875" style="12"/>
    <col min="4865" max="4865" width="142.33203125" style="12" customWidth="1"/>
    <col min="4866" max="4866" width="8.6640625" style="12" bestFit="1" customWidth="1"/>
    <col min="4867" max="4867" width="22.6640625" style="12" customWidth="1"/>
    <col min="4868" max="4868" width="16.6640625" style="12" customWidth="1"/>
    <col min="4869" max="4869" width="14.109375" style="12" customWidth="1"/>
    <col min="4870" max="4870" width="22.6640625" style="12" customWidth="1"/>
    <col min="4871" max="4871" width="20" style="12" customWidth="1"/>
    <col min="4872" max="4872" width="18.109375" style="12" customWidth="1"/>
    <col min="4873" max="4873" width="10.5546875" style="12" bestFit="1" customWidth="1"/>
    <col min="4874" max="5120" width="8.88671875" style="12"/>
    <col min="5121" max="5121" width="142.33203125" style="12" customWidth="1"/>
    <col min="5122" max="5122" width="8.6640625" style="12" bestFit="1" customWidth="1"/>
    <col min="5123" max="5123" width="22.6640625" style="12" customWidth="1"/>
    <col min="5124" max="5124" width="16.6640625" style="12" customWidth="1"/>
    <col min="5125" max="5125" width="14.109375" style="12" customWidth="1"/>
    <col min="5126" max="5126" width="22.6640625" style="12" customWidth="1"/>
    <col min="5127" max="5127" width="20" style="12" customWidth="1"/>
    <col min="5128" max="5128" width="18.109375" style="12" customWidth="1"/>
    <col min="5129" max="5129" width="10.5546875" style="12" bestFit="1" customWidth="1"/>
    <col min="5130" max="5376" width="8.88671875" style="12"/>
    <col min="5377" max="5377" width="142.33203125" style="12" customWidth="1"/>
    <col min="5378" max="5378" width="8.6640625" style="12" bestFit="1" customWidth="1"/>
    <col min="5379" max="5379" width="22.6640625" style="12" customWidth="1"/>
    <col min="5380" max="5380" width="16.6640625" style="12" customWidth="1"/>
    <col min="5381" max="5381" width="14.109375" style="12" customWidth="1"/>
    <col min="5382" max="5382" width="22.6640625" style="12" customWidth="1"/>
    <col min="5383" max="5383" width="20" style="12" customWidth="1"/>
    <col min="5384" max="5384" width="18.109375" style="12" customWidth="1"/>
    <col min="5385" max="5385" width="10.5546875" style="12" bestFit="1" customWidth="1"/>
    <col min="5386" max="5632" width="8.88671875" style="12"/>
    <col min="5633" max="5633" width="142.33203125" style="12" customWidth="1"/>
    <col min="5634" max="5634" width="8.6640625" style="12" bestFit="1" customWidth="1"/>
    <col min="5635" max="5635" width="22.6640625" style="12" customWidth="1"/>
    <col min="5636" max="5636" width="16.6640625" style="12" customWidth="1"/>
    <col min="5637" max="5637" width="14.109375" style="12" customWidth="1"/>
    <col min="5638" max="5638" width="22.6640625" style="12" customWidth="1"/>
    <col min="5639" max="5639" width="20" style="12" customWidth="1"/>
    <col min="5640" max="5640" width="18.109375" style="12" customWidth="1"/>
    <col min="5641" max="5641" width="10.5546875" style="12" bestFit="1" customWidth="1"/>
    <col min="5642" max="5888" width="8.88671875" style="12"/>
    <col min="5889" max="5889" width="142.33203125" style="12" customWidth="1"/>
    <col min="5890" max="5890" width="8.6640625" style="12" bestFit="1" customWidth="1"/>
    <col min="5891" max="5891" width="22.6640625" style="12" customWidth="1"/>
    <col min="5892" max="5892" width="16.6640625" style="12" customWidth="1"/>
    <col min="5893" max="5893" width="14.109375" style="12" customWidth="1"/>
    <col min="5894" max="5894" width="22.6640625" style="12" customWidth="1"/>
    <col min="5895" max="5895" width="20" style="12" customWidth="1"/>
    <col min="5896" max="5896" width="18.109375" style="12" customWidth="1"/>
    <col min="5897" max="5897" width="10.5546875" style="12" bestFit="1" customWidth="1"/>
    <col min="5898" max="6144" width="8.88671875" style="12"/>
    <col min="6145" max="6145" width="142.33203125" style="12" customWidth="1"/>
    <col min="6146" max="6146" width="8.6640625" style="12" bestFit="1" customWidth="1"/>
    <col min="6147" max="6147" width="22.6640625" style="12" customWidth="1"/>
    <col min="6148" max="6148" width="16.6640625" style="12" customWidth="1"/>
    <col min="6149" max="6149" width="14.109375" style="12" customWidth="1"/>
    <col min="6150" max="6150" width="22.6640625" style="12" customWidth="1"/>
    <col min="6151" max="6151" width="20" style="12" customWidth="1"/>
    <col min="6152" max="6152" width="18.109375" style="12" customWidth="1"/>
    <col min="6153" max="6153" width="10.5546875" style="12" bestFit="1" customWidth="1"/>
    <col min="6154" max="6400" width="8.88671875" style="12"/>
    <col min="6401" max="6401" width="142.33203125" style="12" customWidth="1"/>
    <col min="6402" max="6402" width="8.6640625" style="12" bestFit="1" customWidth="1"/>
    <col min="6403" max="6403" width="22.6640625" style="12" customWidth="1"/>
    <col min="6404" max="6404" width="16.6640625" style="12" customWidth="1"/>
    <col min="6405" max="6405" width="14.109375" style="12" customWidth="1"/>
    <col min="6406" max="6406" width="22.6640625" style="12" customWidth="1"/>
    <col min="6407" max="6407" width="20" style="12" customWidth="1"/>
    <col min="6408" max="6408" width="18.109375" style="12" customWidth="1"/>
    <col min="6409" max="6409" width="10.5546875" style="12" bestFit="1" customWidth="1"/>
    <col min="6410" max="6656" width="8.88671875" style="12"/>
    <col min="6657" max="6657" width="142.33203125" style="12" customWidth="1"/>
    <col min="6658" max="6658" width="8.6640625" style="12" bestFit="1" customWidth="1"/>
    <col min="6659" max="6659" width="22.6640625" style="12" customWidth="1"/>
    <col min="6660" max="6660" width="16.6640625" style="12" customWidth="1"/>
    <col min="6661" max="6661" width="14.109375" style="12" customWidth="1"/>
    <col min="6662" max="6662" width="22.6640625" style="12" customWidth="1"/>
    <col min="6663" max="6663" width="20" style="12" customWidth="1"/>
    <col min="6664" max="6664" width="18.109375" style="12" customWidth="1"/>
    <col min="6665" max="6665" width="10.5546875" style="12" bestFit="1" customWidth="1"/>
    <col min="6666" max="6912" width="8.88671875" style="12"/>
    <col min="6913" max="6913" width="142.33203125" style="12" customWidth="1"/>
    <col min="6914" max="6914" width="8.6640625" style="12" bestFit="1" customWidth="1"/>
    <col min="6915" max="6915" width="22.6640625" style="12" customWidth="1"/>
    <col min="6916" max="6916" width="16.6640625" style="12" customWidth="1"/>
    <col min="6917" max="6917" width="14.109375" style="12" customWidth="1"/>
    <col min="6918" max="6918" width="22.6640625" style="12" customWidth="1"/>
    <col min="6919" max="6919" width="20" style="12" customWidth="1"/>
    <col min="6920" max="6920" width="18.109375" style="12" customWidth="1"/>
    <col min="6921" max="6921" width="10.5546875" style="12" bestFit="1" customWidth="1"/>
    <col min="6922" max="7168" width="8.88671875" style="12"/>
    <col min="7169" max="7169" width="142.33203125" style="12" customWidth="1"/>
    <col min="7170" max="7170" width="8.6640625" style="12" bestFit="1" customWidth="1"/>
    <col min="7171" max="7171" width="22.6640625" style="12" customWidth="1"/>
    <col min="7172" max="7172" width="16.6640625" style="12" customWidth="1"/>
    <col min="7173" max="7173" width="14.109375" style="12" customWidth="1"/>
    <col min="7174" max="7174" width="22.6640625" style="12" customWidth="1"/>
    <col min="7175" max="7175" width="20" style="12" customWidth="1"/>
    <col min="7176" max="7176" width="18.109375" style="12" customWidth="1"/>
    <col min="7177" max="7177" width="10.5546875" style="12" bestFit="1" customWidth="1"/>
    <col min="7178" max="7424" width="8.88671875" style="12"/>
    <col min="7425" max="7425" width="142.33203125" style="12" customWidth="1"/>
    <col min="7426" max="7426" width="8.6640625" style="12" bestFit="1" customWidth="1"/>
    <col min="7427" max="7427" width="22.6640625" style="12" customWidth="1"/>
    <col min="7428" max="7428" width="16.6640625" style="12" customWidth="1"/>
    <col min="7429" max="7429" width="14.109375" style="12" customWidth="1"/>
    <col min="7430" max="7430" width="22.6640625" style="12" customWidth="1"/>
    <col min="7431" max="7431" width="20" style="12" customWidth="1"/>
    <col min="7432" max="7432" width="18.109375" style="12" customWidth="1"/>
    <col min="7433" max="7433" width="10.5546875" style="12" bestFit="1" customWidth="1"/>
    <col min="7434" max="7680" width="8.88671875" style="12"/>
    <col min="7681" max="7681" width="142.33203125" style="12" customWidth="1"/>
    <col min="7682" max="7682" width="8.6640625" style="12" bestFit="1" customWidth="1"/>
    <col min="7683" max="7683" width="22.6640625" style="12" customWidth="1"/>
    <col min="7684" max="7684" width="16.6640625" style="12" customWidth="1"/>
    <col min="7685" max="7685" width="14.109375" style="12" customWidth="1"/>
    <col min="7686" max="7686" width="22.6640625" style="12" customWidth="1"/>
    <col min="7687" max="7687" width="20" style="12" customWidth="1"/>
    <col min="7688" max="7688" width="18.109375" style="12" customWidth="1"/>
    <col min="7689" max="7689" width="10.5546875" style="12" bestFit="1" customWidth="1"/>
    <col min="7690" max="7936" width="8.88671875" style="12"/>
    <col min="7937" max="7937" width="142.33203125" style="12" customWidth="1"/>
    <col min="7938" max="7938" width="8.6640625" style="12" bestFit="1" customWidth="1"/>
    <col min="7939" max="7939" width="22.6640625" style="12" customWidth="1"/>
    <col min="7940" max="7940" width="16.6640625" style="12" customWidth="1"/>
    <col min="7941" max="7941" width="14.109375" style="12" customWidth="1"/>
    <col min="7942" max="7942" width="22.6640625" style="12" customWidth="1"/>
    <col min="7943" max="7943" width="20" style="12" customWidth="1"/>
    <col min="7944" max="7944" width="18.109375" style="12" customWidth="1"/>
    <col min="7945" max="7945" width="10.5546875" style="12" bestFit="1" customWidth="1"/>
    <col min="7946" max="8192" width="8.88671875" style="12"/>
    <col min="8193" max="8193" width="142.33203125" style="12" customWidth="1"/>
    <col min="8194" max="8194" width="8.6640625" style="12" bestFit="1" customWidth="1"/>
    <col min="8195" max="8195" width="22.6640625" style="12" customWidth="1"/>
    <col min="8196" max="8196" width="16.6640625" style="12" customWidth="1"/>
    <col min="8197" max="8197" width="14.109375" style="12" customWidth="1"/>
    <col min="8198" max="8198" width="22.6640625" style="12" customWidth="1"/>
    <col min="8199" max="8199" width="20" style="12" customWidth="1"/>
    <col min="8200" max="8200" width="18.109375" style="12" customWidth="1"/>
    <col min="8201" max="8201" width="10.5546875" style="12" bestFit="1" customWidth="1"/>
    <col min="8202" max="8448" width="8.88671875" style="12"/>
    <col min="8449" max="8449" width="142.33203125" style="12" customWidth="1"/>
    <col min="8450" max="8450" width="8.6640625" style="12" bestFit="1" customWidth="1"/>
    <col min="8451" max="8451" width="22.6640625" style="12" customWidth="1"/>
    <col min="8452" max="8452" width="16.6640625" style="12" customWidth="1"/>
    <col min="8453" max="8453" width="14.109375" style="12" customWidth="1"/>
    <col min="8454" max="8454" width="22.6640625" style="12" customWidth="1"/>
    <col min="8455" max="8455" width="20" style="12" customWidth="1"/>
    <col min="8456" max="8456" width="18.109375" style="12" customWidth="1"/>
    <col min="8457" max="8457" width="10.5546875" style="12" bestFit="1" customWidth="1"/>
    <col min="8458" max="8704" width="8.88671875" style="12"/>
    <col min="8705" max="8705" width="142.33203125" style="12" customWidth="1"/>
    <col min="8706" max="8706" width="8.6640625" style="12" bestFit="1" customWidth="1"/>
    <col min="8707" max="8707" width="22.6640625" style="12" customWidth="1"/>
    <col min="8708" max="8708" width="16.6640625" style="12" customWidth="1"/>
    <col min="8709" max="8709" width="14.109375" style="12" customWidth="1"/>
    <col min="8710" max="8710" width="22.6640625" style="12" customWidth="1"/>
    <col min="8711" max="8711" width="20" style="12" customWidth="1"/>
    <col min="8712" max="8712" width="18.109375" style="12" customWidth="1"/>
    <col min="8713" max="8713" width="10.5546875" style="12" bestFit="1" customWidth="1"/>
    <col min="8714" max="8960" width="8.88671875" style="12"/>
    <col min="8961" max="8961" width="142.33203125" style="12" customWidth="1"/>
    <col min="8962" max="8962" width="8.6640625" style="12" bestFit="1" customWidth="1"/>
    <col min="8963" max="8963" width="22.6640625" style="12" customWidth="1"/>
    <col min="8964" max="8964" width="16.6640625" style="12" customWidth="1"/>
    <col min="8965" max="8965" width="14.109375" style="12" customWidth="1"/>
    <col min="8966" max="8966" width="22.6640625" style="12" customWidth="1"/>
    <col min="8967" max="8967" width="20" style="12" customWidth="1"/>
    <col min="8968" max="8968" width="18.109375" style="12" customWidth="1"/>
    <col min="8969" max="8969" width="10.5546875" style="12" bestFit="1" customWidth="1"/>
    <col min="8970" max="9216" width="8.88671875" style="12"/>
    <col min="9217" max="9217" width="142.33203125" style="12" customWidth="1"/>
    <col min="9218" max="9218" width="8.6640625" style="12" bestFit="1" customWidth="1"/>
    <col min="9219" max="9219" width="22.6640625" style="12" customWidth="1"/>
    <col min="9220" max="9220" width="16.6640625" style="12" customWidth="1"/>
    <col min="9221" max="9221" width="14.109375" style="12" customWidth="1"/>
    <col min="9222" max="9222" width="22.6640625" style="12" customWidth="1"/>
    <col min="9223" max="9223" width="20" style="12" customWidth="1"/>
    <col min="9224" max="9224" width="18.109375" style="12" customWidth="1"/>
    <col min="9225" max="9225" width="10.5546875" style="12" bestFit="1" customWidth="1"/>
    <col min="9226" max="9472" width="8.88671875" style="12"/>
    <col min="9473" max="9473" width="142.33203125" style="12" customWidth="1"/>
    <col min="9474" max="9474" width="8.6640625" style="12" bestFit="1" customWidth="1"/>
    <col min="9475" max="9475" width="22.6640625" style="12" customWidth="1"/>
    <col min="9476" max="9476" width="16.6640625" style="12" customWidth="1"/>
    <col min="9477" max="9477" width="14.109375" style="12" customWidth="1"/>
    <col min="9478" max="9478" width="22.6640625" style="12" customWidth="1"/>
    <col min="9479" max="9479" width="20" style="12" customWidth="1"/>
    <col min="9480" max="9480" width="18.109375" style="12" customWidth="1"/>
    <col min="9481" max="9481" width="10.5546875" style="12" bestFit="1" customWidth="1"/>
    <col min="9482" max="9728" width="8.88671875" style="12"/>
    <col min="9729" max="9729" width="142.33203125" style="12" customWidth="1"/>
    <col min="9730" max="9730" width="8.6640625" style="12" bestFit="1" customWidth="1"/>
    <col min="9731" max="9731" width="22.6640625" style="12" customWidth="1"/>
    <col min="9732" max="9732" width="16.6640625" style="12" customWidth="1"/>
    <col min="9733" max="9733" width="14.109375" style="12" customWidth="1"/>
    <col min="9734" max="9734" width="22.6640625" style="12" customWidth="1"/>
    <col min="9735" max="9735" width="20" style="12" customWidth="1"/>
    <col min="9736" max="9736" width="18.109375" style="12" customWidth="1"/>
    <col min="9737" max="9737" width="10.5546875" style="12" bestFit="1" customWidth="1"/>
    <col min="9738" max="9984" width="8.88671875" style="12"/>
    <col min="9985" max="9985" width="142.33203125" style="12" customWidth="1"/>
    <col min="9986" max="9986" width="8.6640625" style="12" bestFit="1" customWidth="1"/>
    <col min="9987" max="9987" width="22.6640625" style="12" customWidth="1"/>
    <col min="9988" max="9988" width="16.6640625" style="12" customWidth="1"/>
    <col min="9989" max="9989" width="14.109375" style="12" customWidth="1"/>
    <col min="9990" max="9990" width="22.6640625" style="12" customWidth="1"/>
    <col min="9991" max="9991" width="20" style="12" customWidth="1"/>
    <col min="9992" max="9992" width="18.109375" style="12" customWidth="1"/>
    <col min="9993" max="9993" width="10.5546875" style="12" bestFit="1" customWidth="1"/>
    <col min="9994" max="10240" width="8.88671875" style="12"/>
    <col min="10241" max="10241" width="142.33203125" style="12" customWidth="1"/>
    <col min="10242" max="10242" width="8.6640625" style="12" bestFit="1" customWidth="1"/>
    <col min="10243" max="10243" width="22.6640625" style="12" customWidth="1"/>
    <col min="10244" max="10244" width="16.6640625" style="12" customWidth="1"/>
    <col min="10245" max="10245" width="14.109375" style="12" customWidth="1"/>
    <col min="10246" max="10246" width="22.6640625" style="12" customWidth="1"/>
    <col min="10247" max="10247" width="20" style="12" customWidth="1"/>
    <col min="10248" max="10248" width="18.109375" style="12" customWidth="1"/>
    <col min="10249" max="10249" width="10.5546875" style="12" bestFit="1" customWidth="1"/>
    <col min="10250" max="10496" width="8.88671875" style="12"/>
    <col min="10497" max="10497" width="142.33203125" style="12" customWidth="1"/>
    <col min="10498" max="10498" width="8.6640625" style="12" bestFit="1" customWidth="1"/>
    <col min="10499" max="10499" width="22.6640625" style="12" customWidth="1"/>
    <col min="10500" max="10500" width="16.6640625" style="12" customWidth="1"/>
    <col min="10501" max="10501" width="14.109375" style="12" customWidth="1"/>
    <col min="10502" max="10502" width="22.6640625" style="12" customWidth="1"/>
    <col min="10503" max="10503" width="20" style="12" customWidth="1"/>
    <col min="10504" max="10504" width="18.109375" style="12" customWidth="1"/>
    <col min="10505" max="10505" width="10.5546875" style="12" bestFit="1" customWidth="1"/>
    <col min="10506" max="10752" width="8.88671875" style="12"/>
    <col min="10753" max="10753" width="142.33203125" style="12" customWidth="1"/>
    <col min="10754" max="10754" width="8.6640625" style="12" bestFit="1" customWidth="1"/>
    <col min="10755" max="10755" width="22.6640625" style="12" customWidth="1"/>
    <col min="10756" max="10756" width="16.6640625" style="12" customWidth="1"/>
    <col min="10757" max="10757" width="14.109375" style="12" customWidth="1"/>
    <col min="10758" max="10758" width="22.6640625" style="12" customWidth="1"/>
    <col min="10759" max="10759" width="20" style="12" customWidth="1"/>
    <col min="10760" max="10760" width="18.109375" style="12" customWidth="1"/>
    <col min="10761" max="10761" width="10.5546875" style="12" bestFit="1" customWidth="1"/>
    <col min="10762" max="11008" width="8.88671875" style="12"/>
    <col min="11009" max="11009" width="142.33203125" style="12" customWidth="1"/>
    <col min="11010" max="11010" width="8.6640625" style="12" bestFit="1" customWidth="1"/>
    <col min="11011" max="11011" width="22.6640625" style="12" customWidth="1"/>
    <col min="11012" max="11012" width="16.6640625" style="12" customWidth="1"/>
    <col min="11013" max="11013" width="14.109375" style="12" customWidth="1"/>
    <col min="11014" max="11014" width="22.6640625" style="12" customWidth="1"/>
    <col min="11015" max="11015" width="20" style="12" customWidth="1"/>
    <col min="11016" max="11016" width="18.109375" style="12" customWidth="1"/>
    <col min="11017" max="11017" width="10.5546875" style="12" bestFit="1" customWidth="1"/>
    <col min="11018" max="11264" width="8.88671875" style="12"/>
    <col min="11265" max="11265" width="142.33203125" style="12" customWidth="1"/>
    <col min="11266" max="11266" width="8.6640625" style="12" bestFit="1" customWidth="1"/>
    <col min="11267" max="11267" width="22.6640625" style="12" customWidth="1"/>
    <col min="11268" max="11268" width="16.6640625" style="12" customWidth="1"/>
    <col min="11269" max="11269" width="14.109375" style="12" customWidth="1"/>
    <col min="11270" max="11270" width="22.6640625" style="12" customWidth="1"/>
    <col min="11271" max="11271" width="20" style="12" customWidth="1"/>
    <col min="11272" max="11272" width="18.109375" style="12" customWidth="1"/>
    <col min="11273" max="11273" width="10.5546875" style="12" bestFit="1" customWidth="1"/>
    <col min="11274" max="11520" width="8.88671875" style="12"/>
    <col min="11521" max="11521" width="142.33203125" style="12" customWidth="1"/>
    <col min="11522" max="11522" width="8.6640625" style="12" bestFit="1" customWidth="1"/>
    <col min="11523" max="11523" width="22.6640625" style="12" customWidth="1"/>
    <col min="11524" max="11524" width="16.6640625" style="12" customWidth="1"/>
    <col min="11525" max="11525" width="14.109375" style="12" customWidth="1"/>
    <col min="11526" max="11526" width="22.6640625" style="12" customWidth="1"/>
    <col min="11527" max="11527" width="20" style="12" customWidth="1"/>
    <col min="11528" max="11528" width="18.109375" style="12" customWidth="1"/>
    <col min="11529" max="11529" width="10.5546875" style="12" bestFit="1" customWidth="1"/>
    <col min="11530" max="11776" width="8.88671875" style="12"/>
    <col min="11777" max="11777" width="142.33203125" style="12" customWidth="1"/>
    <col min="11778" max="11778" width="8.6640625" style="12" bestFit="1" customWidth="1"/>
    <col min="11779" max="11779" width="22.6640625" style="12" customWidth="1"/>
    <col min="11780" max="11780" width="16.6640625" style="12" customWidth="1"/>
    <col min="11781" max="11781" width="14.109375" style="12" customWidth="1"/>
    <col min="11782" max="11782" width="22.6640625" style="12" customWidth="1"/>
    <col min="11783" max="11783" width="20" style="12" customWidth="1"/>
    <col min="11784" max="11784" width="18.109375" style="12" customWidth="1"/>
    <col min="11785" max="11785" width="10.5546875" style="12" bestFit="1" customWidth="1"/>
    <col min="11786" max="12032" width="8.88671875" style="12"/>
    <col min="12033" max="12033" width="142.33203125" style="12" customWidth="1"/>
    <col min="12034" max="12034" width="8.6640625" style="12" bestFit="1" customWidth="1"/>
    <col min="12035" max="12035" width="22.6640625" style="12" customWidth="1"/>
    <col min="12036" max="12036" width="16.6640625" style="12" customWidth="1"/>
    <col min="12037" max="12037" width="14.109375" style="12" customWidth="1"/>
    <col min="12038" max="12038" width="22.6640625" style="12" customWidth="1"/>
    <col min="12039" max="12039" width="20" style="12" customWidth="1"/>
    <col min="12040" max="12040" width="18.109375" style="12" customWidth="1"/>
    <col min="12041" max="12041" width="10.5546875" style="12" bestFit="1" customWidth="1"/>
    <col min="12042" max="12288" width="8.88671875" style="12"/>
    <col min="12289" max="12289" width="142.33203125" style="12" customWidth="1"/>
    <col min="12290" max="12290" width="8.6640625" style="12" bestFit="1" customWidth="1"/>
    <col min="12291" max="12291" width="22.6640625" style="12" customWidth="1"/>
    <col min="12292" max="12292" width="16.6640625" style="12" customWidth="1"/>
    <col min="12293" max="12293" width="14.109375" style="12" customWidth="1"/>
    <col min="12294" max="12294" width="22.6640625" style="12" customWidth="1"/>
    <col min="12295" max="12295" width="20" style="12" customWidth="1"/>
    <col min="12296" max="12296" width="18.109375" style="12" customWidth="1"/>
    <col min="12297" max="12297" width="10.5546875" style="12" bestFit="1" customWidth="1"/>
    <col min="12298" max="12544" width="8.88671875" style="12"/>
    <col min="12545" max="12545" width="142.33203125" style="12" customWidth="1"/>
    <col min="12546" max="12546" width="8.6640625" style="12" bestFit="1" customWidth="1"/>
    <col min="12547" max="12547" width="22.6640625" style="12" customWidth="1"/>
    <col min="12548" max="12548" width="16.6640625" style="12" customWidth="1"/>
    <col min="12549" max="12549" width="14.109375" style="12" customWidth="1"/>
    <col min="12550" max="12550" width="22.6640625" style="12" customWidth="1"/>
    <col min="12551" max="12551" width="20" style="12" customWidth="1"/>
    <col min="12552" max="12552" width="18.109375" style="12" customWidth="1"/>
    <col min="12553" max="12553" width="10.5546875" style="12" bestFit="1" customWidth="1"/>
    <col min="12554" max="12800" width="8.88671875" style="12"/>
    <col min="12801" max="12801" width="142.33203125" style="12" customWidth="1"/>
    <col min="12802" max="12802" width="8.6640625" style="12" bestFit="1" customWidth="1"/>
    <col min="12803" max="12803" width="22.6640625" style="12" customWidth="1"/>
    <col min="12804" max="12804" width="16.6640625" style="12" customWidth="1"/>
    <col min="12805" max="12805" width="14.109375" style="12" customWidth="1"/>
    <col min="12806" max="12806" width="22.6640625" style="12" customWidth="1"/>
    <col min="12807" max="12807" width="20" style="12" customWidth="1"/>
    <col min="12808" max="12808" width="18.109375" style="12" customWidth="1"/>
    <col min="12809" max="12809" width="10.5546875" style="12" bestFit="1" customWidth="1"/>
    <col min="12810" max="13056" width="8.88671875" style="12"/>
    <col min="13057" max="13057" width="142.33203125" style="12" customWidth="1"/>
    <col min="13058" max="13058" width="8.6640625" style="12" bestFit="1" customWidth="1"/>
    <col min="13059" max="13059" width="22.6640625" style="12" customWidth="1"/>
    <col min="13060" max="13060" width="16.6640625" style="12" customWidth="1"/>
    <col min="13061" max="13061" width="14.109375" style="12" customWidth="1"/>
    <col min="13062" max="13062" width="22.6640625" style="12" customWidth="1"/>
    <col min="13063" max="13063" width="20" style="12" customWidth="1"/>
    <col min="13064" max="13064" width="18.109375" style="12" customWidth="1"/>
    <col min="13065" max="13065" width="10.5546875" style="12" bestFit="1" customWidth="1"/>
    <col min="13066" max="13312" width="8.88671875" style="12"/>
    <col min="13313" max="13313" width="142.33203125" style="12" customWidth="1"/>
    <col min="13314" max="13314" width="8.6640625" style="12" bestFit="1" customWidth="1"/>
    <col min="13315" max="13315" width="22.6640625" style="12" customWidth="1"/>
    <col min="13316" max="13316" width="16.6640625" style="12" customWidth="1"/>
    <col min="13317" max="13317" width="14.109375" style="12" customWidth="1"/>
    <col min="13318" max="13318" width="22.6640625" style="12" customWidth="1"/>
    <col min="13319" max="13319" width="20" style="12" customWidth="1"/>
    <col min="13320" max="13320" width="18.109375" style="12" customWidth="1"/>
    <col min="13321" max="13321" width="10.5546875" style="12" bestFit="1" customWidth="1"/>
    <col min="13322" max="13568" width="8.88671875" style="12"/>
    <col min="13569" max="13569" width="142.33203125" style="12" customWidth="1"/>
    <col min="13570" max="13570" width="8.6640625" style="12" bestFit="1" customWidth="1"/>
    <col min="13571" max="13571" width="22.6640625" style="12" customWidth="1"/>
    <col min="13572" max="13572" width="16.6640625" style="12" customWidth="1"/>
    <col min="13573" max="13573" width="14.109375" style="12" customWidth="1"/>
    <col min="13574" max="13574" width="22.6640625" style="12" customWidth="1"/>
    <col min="13575" max="13575" width="20" style="12" customWidth="1"/>
    <col min="13576" max="13576" width="18.109375" style="12" customWidth="1"/>
    <col min="13577" max="13577" width="10.5546875" style="12" bestFit="1" customWidth="1"/>
    <col min="13578" max="13824" width="8.88671875" style="12"/>
    <col min="13825" max="13825" width="142.33203125" style="12" customWidth="1"/>
    <col min="13826" max="13826" width="8.6640625" style="12" bestFit="1" customWidth="1"/>
    <col min="13827" max="13827" width="22.6640625" style="12" customWidth="1"/>
    <col min="13828" max="13828" width="16.6640625" style="12" customWidth="1"/>
    <col min="13829" max="13829" width="14.109375" style="12" customWidth="1"/>
    <col min="13830" max="13830" width="22.6640625" style="12" customWidth="1"/>
    <col min="13831" max="13831" width="20" style="12" customWidth="1"/>
    <col min="13832" max="13832" width="18.109375" style="12" customWidth="1"/>
    <col min="13833" max="13833" width="10.5546875" style="12" bestFit="1" customWidth="1"/>
    <col min="13834" max="14080" width="8.88671875" style="12"/>
    <col min="14081" max="14081" width="142.33203125" style="12" customWidth="1"/>
    <col min="14082" max="14082" width="8.6640625" style="12" bestFit="1" customWidth="1"/>
    <col min="14083" max="14083" width="22.6640625" style="12" customWidth="1"/>
    <col min="14084" max="14084" width="16.6640625" style="12" customWidth="1"/>
    <col min="14085" max="14085" width="14.109375" style="12" customWidth="1"/>
    <col min="14086" max="14086" width="22.6640625" style="12" customWidth="1"/>
    <col min="14087" max="14087" width="20" style="12" customWidth="1"/>
    <col min="14088" max="14088" width="18.109375" style="12" customWidth="1"/>
    <col min="14089" max="14089" width="10.5546875" style="12" bestFit="1" customWidth="1"/>
    <col min="14090" max="14336" width="8.88671875" style="12"/>
    <col min="14337" max="14337" width="142.33203125" style="12" customWidth="1"/>
    <col min="14338" max="14338" width="8.6640625" style="12" bestFit="1" customWidth="1"/>
    <col min="14339" max="14339" width="22.6640625" style="12" customWidth="1"/>
    <col min="14340" max="14340" width="16.6640625" style="12" customWidth="1"/>
    <col min="14341" max="14341" width="14.109375" style="12" customWidth="1"/>
    <col min="14342" max="14342" width="22.6640625" style="12" customWidth="1"/>
    <col min="14343" max="14343" width="20" style="12" customWidth="1"/>
    <col min="14344" max="14344" width="18.109375" style="12" customWidth="1"/>
    <col min="14345" max="14345" width="10.5546875" style="12" bestFit="1" customWidth="1"/>
    <col min="14346" max="14592" width="8.88671875" style="12"/>
    <col min="14593" max="14593" width="142.33203125" style="12" customWidth="1"/>
    <col min="14594" max="14594" width="8.6640625" style="12" bestFit="1" customWidth="1"/>
    <col min="14595" max="14595" width="22.6640625" style="12" customWidth="1"/>
    <col min="14596" max="14596" width="16.6640625" style="12" customWidth="1"/>
    <col min="14597" max="14597" width="14.109375" style="12" customWidth="1"/>
    <col min="14598" max="14598" width="22.6640625" style="12" customWidth="1"/>
    <col min="14599" max="14599" width="20" style="12" customWidth="1"/>
    <col min="14600" max="14600" width="18.109375" style="12" customWidth="1"/>
    <col min="14601" max="14601" width="10.5546875" style="12" bestFit="1" customWidth="1"/>
    <col min="14602" max="14848" width="8.88671875" style="12"/>
    <col min="14849" max="14849" width="142.33203125" style="12" customWidth="1"/>
    <col min="14850" max="14850" width="8.6640625" style="12" bestFit="1" customWidth="1"/>
    <col min="14851" max="14851" width="22.6640625" style="12" customWidth="1"/>
    <col min="14852" max="14852" width="16.6640625" style="12" customWidth="1"/>
    <col min="14853" max="14853" width="14.109375" style="12" customWidth="1"/>
    <col min="14854" max="14854" width="22.6640625" style="12" customWidth="1"/>
    <col min="14855" max="14855" width="20" style="12" customWidth="1"/>
    <col min="14856" max="14856" width="18.109375" style="12" customWidth="1"/>
    <col min="14857" max="14857" width="10.5546875" style="12" bestFit="1" customWidth="1"/>
    <col min="14858" max="15104" width="8.88671875" style="12"/>
    <col min="15105" max="15105" width="142.33203125" style="12" customWidth="1"/>
    <col min="15106" max="15106" width="8.6640625" style="12" bestFit="1" customWidth="1"/>
    <col min="15107" max="15107" width="22.6640625" style="12" customWidth="1"/>
    <col min="15108" max="15108" width="16.6640625" style="12" customWidth="1"/>
    <col min="15109" max="15109" width="14.109375" style="12" customWidth="1"/>
    <col min="15110" max="15110" width="22.6640625" style="12" customWidth="1"/>
    <col min="15111" max="15111" width="20" style="12" customWidth="1"/>
    <col min="15112" max="15112" width="18.109375" style="12" customWidth="1"/>
    <col min="15113" max="15113" width="10.5546875" style="12" bestFit="1" customWidth="1"/>
    <col min="15114" max="15360" width="8.88671875" style="12"/>
    <col min="15361" max="15361" width="142.33203125" style="12" customWidth="1"/>
    <col min="15362" max="15362" width="8.6640625" style="12" bestFit="1" customWidth="1"/>
    <col min="15363" max="15363" width="22.6640625" style="12" customWidth="1"/>
    <col min="15364" max="15364" width="16.6640625" style="12" customWidth="1"/>
    <col min="15365" max="15365" width="14.109375" style="12" customWidth="1"/>
    <col min="15366" max="15366" width="22.6640625" style="12" customWidth="1"/>
    <col min="15367" max="15367" width="20" style="12" customWidth="1"/>
    <col min="15368" max="15368" width="18.109375" style="12" customWidth="1"/>
    <col min="15369" max="15369" width="10.5546875" style="12" bestFit="1" customWidth="1"/>
    <col min="15370" max="15616" width="8.88671875" style="12"/>
    <col min="15617" max="15617" width="142.33203125" style="12" customWidth="1"/>
    <col min="15618" max="15618" width="8.6640625" style="12" bestFit="1" customWidth="1"/>
    <col min="15619" max="15619" width="22.6640625" style="12" customWidth="1"/>
    <col min="15620" max="15620" width="16.6640625" style="12" customWidth="1"/>
    <col min="15621" max="15621" width="14.109375" style="12" customWidth="1"/>
    <col min="15622" max="15622" width="22.6640625" style="12" customWidth="1"/>
    <col min="15623" max="15623" width="20" style="12" customWidth="1"/>
    <col min="15624" max="15624" width="18.109375" style="12" customWidth="1"/>
    <col min="15625" max="15625" width="10.5546875" style="12" bestFit="1" customWidth="1"/>
    <col min="15626" max="15872" width="8.88671875" style="12"/>
    <col min="15873" max="15873" width="142.33203125" style="12" customWidth="1"/>
    <col min="15874" max="15874" width="8.6640625" style="12" bestFit="1" customWidth="1"/>
    <col min="15875" max="15875" width="22.6640625" style="12" customWidth="1"/>
    <col min="15876" max="15876" width="16.6640625" style="12" customWidth="1"/>
    <col min="15877" max="15877" width="14.109375" style="12" customWidth="1"/>
    <col min="15878" max="15878" width="22.6640625" style="12" customWidth="1"/>
    <col min="15879" max="15879" width="20" style="12" customWidth="1"/>
    <col min="15880" max="15880" width="18.109375" style="12" customWidth="1"/>
    <col min="15881" max="15881" width="10.5546875" style="12" bestFit="1" customWidth="1"/>
    <col min="15882" max="16128" width="8.88671875" style="12"/>
    <col min="16129" max="16129" width="142.33203125" style="12" customWidth="1"/>
    <col min="16130" max="16130" width="8.6640625" style="12" bestFit="1" customWidth="1"/>
    <col min="16131" max="16131" width="22.6640625" style="12" customWidth="1"/>
    <col min="16132" max="16132" width="16.6640625" style="12" customWidth="1"/>
    <col min="16133" max="16133" width="14.109375" style="12" customWidth="1"/>
    <col min="16134" max="16134" width="22.6640625" style="12" customWidth="1"/>
    <col min="16135" max="16135" width="20" style="12" customWidth="1"/>
    <col min="16136" max="16136" width="18.109375" style="12" customWidth="1"/>
    <col min="16137" max="16137" width="10.5546875" style="12" bestFit="1" customWidth="1"/>
    <col min="16138" max="16384" width="8.88671875" style="12"/>
  </cols>
  <sheetData>
    <row r="1" spans="1:10" s="8" customFormat="1" ht="27" customHeight="1" x14ac:dyDescent="0.4">
      <c r="A1" s="7"/>
      <c r="F1" s="9"/>
      <c r="G1" s="9"/>
      <c r="H1" s="9" t="s">
        <v>369</v>
      </c>
      <c r="I1" s="10"/>
    </row>
    <row r="2" spans="1:10" s="11" customFormat="1" ht="46.95" customHeight="1" x14ac:dyDescent="0.3">
      <c r="A2" s="197" t="s">
        <v>440</v>
      </c>
      <c r="B2" s="197"/>
      <c r="C2" s="197"/>
      <c r="D2" s="197"/>
      <c r="E2" s="197"/>
      <c r="F2" s="197"/>
      <c r="G2" s="197"/>
      <c r="H2" s="197"/>
    </row>
    <row r="3" spans="1:10" s="11" customFormat="1" ht="30" customHeight="1" x14ac:dyDescent="0.3">
      <c r="A3" s="198"/>
      <c r="B3" s="199"/>
      <c r="C3" s="199"/>
      <c r="D3" s="199"/>
      <c r="E3" s="199"/>
      <c r="F3" s="199"/>
      <c r="G3" s="199"/>
      <c r="H3" s="78"/>
    </row>
    <row r="4" spans="1:10" s="13" customFormat="1" ht="18" customHeight="1" x14ac:dyDescent="0.3">
      <c r="A4" s="200" t="s">
        <v>26</v>
      </c>
      <c r="B4" s="202" t="s">
        <v>0</v>
      </c>
      <c r="C4" s="204" t="s">
        <v>27</v>
      </c>
      <c r="D4" s="205"/>
      <c r="E4" s="206"/>
      <c r="F4" s="207" t="s">
        <v>441</v>
      </c>
      <c r="G4" s="207"/>
      <c r="H4" s="207"/>
    </row>
    <row r="5" spans="1:10" s="13" customFormat="1" ht="69.75" customHeight="1" x14ac:dyDescent="0.3">
      <c r="A5" s="201"/>
      <c r="B5" s="203"/>
      <c r="C5" s="108" t="s">
        <v>28</v>
      </c>
      <c r="D5" s="108" t="s">
        <v>29</v>
      </c>
      <c r="E5" s="108" t="s">
        <v>30</v>
      </c>
      <c r="F5" s="108" t="s">
        <v>28</v>
      </c>
      <c r="G5" s="108" t="s">
        <v>29</v>
      </c>
      <c r="H5" s="108" t="s">
        <v>31</v>
      </c>
    </row>
    <row r="6" spans="1:10" s="17" customFormat="1" ht="14.25" customHeight="1" x14ac:dyDescent="0.25">
      <c r="A6" s="14" t="s">
        <v>32</v>
      </c>
      <c r="B6" s="15">
        <v>2</v>
      </c>
      <c r="C6" s="16" t="s">
        <v>33</v>
      </c>
      <c r="D6" s="15" t="s">
        <v>34</v>
      </c>
      <c r="E6" s="16" t="s">
        <v>35</v>
      </c>
      <c r="F6" s="16" t="s">
        <v>36</v>
      </c>
      <c r="G6" s="16" t="s">
        <v>37</v>
      </c>
      <c r="H6" s="16" t="s">
        <v>38</v>
      </c>
    </row>
    <row r="7" spans="1:10" s="17" customFormat="1" ht="14.25" customHeight="1" x14ac:dyDescent="0.25">
      <c r="A7" s="80" t="s">
        <v>39</v>
      </c>
      <c r="B7" s="15"/>
      <c r="C7" s="140">
        <v>54.7</v>
      </c>
      <c r="D7" s="140"/>
      <c r="E7" s="18"/>
      <c r="F7" s="140">
        <v>120.5</v>
      </c>
      <c r="G7" s="140"/>
      <c r="H7" s="18"/>
    </row>
    <row r="8" spans="1:10" s="17" customFormat="1" ht="14.25" customHeight="1" x14ac:dyDescent="0.25">
      <c r="A8" s="80" t="s">
        <v>40</v>
      </c>
      <c r="B8" s="15"/>
      <c r="C8" s="141">
        <v>1654.4</v>
      </c>
      <c r="D8" s="141">
        <f>SUM(D9:D17)</f>
        <v>1402.4</v>
      </c>
      <c r="E8" s="19"/>
      <c r="F8" s="141">
        <v>1219.0999999999999</v>
      </c>
      <c r="G8" s="141">
        <v>1209.2</v>
      </c>
      <c r="H8" s="19"/>
      <c r="I8" s="20"/>
    </row>
    <row r="9" spans="1:10" s="17" customFormat="1" ht="15.6" x14ac:dyDescent="0.25">
      <c r="A9" s="81" t="s">
        <v>365</v>
      </c>
      <c r="B9" s="21" t="s">
        <v>517</v>
      </c>
      <c r="C9" s="141">
        <v>1595.5</v>
      </c>
      <c r="D9" s="141">
        <v>1343.7</v>
      </c>
      <c r="E9" s="22">
        <f t="shared" ref="E9:E14" si="0">D9/C9</f>
        <v>0.84218113444061427</v>
      </c>
      <c r="F9" s="141">
        <v>1219.0999999999999</v>
      </c>
      <c r="G9" s="141">
        <v>1209.2</v>
      </c>
      <c r="H9" s="22">
        <f t="shared" ref="H9" si="1">G9/F9</f>
        <v>0.99187925518825371</v>
      </c>
      <c r="I9" s="23"/>
      <c r="J9" s="24"/>
    </row>
    <row r="10" spans="1:10" s="17" customFormat="1" ht="62.4" x14ac:dyDescent="0.25">
      <c r="A10" s="81" t="s">
        <v>366</v>
      </c>
      <c r="B10" s="21"/>
      <c r="C10" s="141"/>
      <c r="D10" s="141"/>
      <c r="E10" s="22"/>
      <c r="F10" s="141"/>
      <c r="G10" s="141"/>
      <c r="H10" s="22"/>
      <c r="I10" s="20"/>
    </row>
    <row r="11" spans="1:10" s="17" customFormat="1" ht="78" x14ac:dyDescent="0.25">
      <c r="A11" s="81" t="s">
        <v>368</v>
      </c>
      <c r="B11" s="21"/>
      <c r="C11" s="141"/>
      <c r="D11" s="141"/>
      <c r="E11" s="22"/>
      <c r="F11" s="141"/>
      <c r="G11" s="141"/>
      <c r="H11" s="22"/>
      <c r="I11" s="20"/>
    </row>
    <row r="12" spans="1:10" s="17" customFormat="1" ht="15.6" x14ac:dyDescent="0.25">
      <c r="A12" s="81" t="s">
        <v>41</v>
      </c>
      <c r="B12" s="21" t="s">
        <v>518</v>
      </c>
      <c r="C12" s="141">
        <v>48.5</v>
      </c>
      <c r="D12" s="141">
        <v>48.5</v>
      </c>
      <c r="E12" s="22">
        <f t="shared" si="0"/>
        <v>1</v>
      </c>
      <c r="F12" s="141"/>
      <c r="G12" s="141"/>
      <c r="H12" s="22"/>
      <c r="I12" s="20"/>
    </row>
    <row r="13" spans="1:10" s="17" customFormat="1" ht="32.25" customHeight="1" x14ac:dyDescent="0.25">
      <c r="A13" s="81" t="s">
        <v>42</v>
      </c>
      <c r="B13" s="21"/>
      <c r="C13" s="141"/>
      <c r="D13" s="141"/>
      <c r="E13" s="22"/>
      <c r="F13" s="141"/>
      <c r="G13" s="141"/>
      <c r="H13" s="22"/>
      <c r="I13" s="20"/>
    </row>
    <row r="14" spans="1:10" s="25" customFormat="1" ht="18" customHeight="1" x14ac:dyDescent="0.25">
      <c r="A14" s="81" t="s">
        <v>43</v>
      </c>
      <c r="B14" s="21" t="s">
        <v>517</v>
      </c>
      <c r="C14" s="141">
        <v>10.199999999999999</v>
      </c>
      <c r="D14" s="141">
        <v>10.199999999999999</v>
      </c>
      <c r="E14" s="22">
        <f t="shared" si="0"/>
        <v>1</v>
      </c>
      <c r="F14" s="141"/>
      <c r="G14" s="141"/>
      <c r="H14" s="22"/>
      <c r="I14" s="20"/>
    </row>
    <row r="15" spans="1:10" s="25" customFormat="1" ht="18" customHeight="1" x14ac:dyDescent="0.25">
      <c r="A15" s="81" t="s">
        <v>44</v>
      </c>
      <c r="B15" s="21"/>
      <c r="C15" s="141"/>
      <c r="D15" s="141"/>
      <c r="E15" s="22"/>
      <c r="F15" s="141"/>
      <c r="G15" s="141"/>
      <c r="H15" s="22"/>
      <c r="I15" s="20"/>
    </row>
    <row r="16" spans="1:10" s="25" customFormat="1" ht="18" customHeight="1" x14ac:dyDescent="0.25">
      <c r="A16" s="81" t="s">
        <v>45</v>
      </c>
      <c r="B16" s="21"/>
      <c r="C16" s="141"/>
      <c r="D16" s="141"/>
      <c r="E16" s="22"/>
      <c r="F16" s="141"/>
      <c r="G16" s="141"/>
      <c r="H16" s="22"/>
      <c r="I16" s="20"/>
    </row>
    <row r="17" spans="1:9" s="25" customFormat="1" ht="18" customHeight="1" x14ac:dyDescent="0.25">
      <c r="A17" s="82" t="s">
        <v>367</v>
      </c>
      <c r="B17" s="21"/>
      <c r="C17" s="141"/>
      <c r="D17" s="141"/>
      <c r="E17" s="22"/>
      <c r="F17" s="141"/>
      <c r="G17" s="141"/>
      <c r="H17" s="22"/>
      <c r="I17" s="20"/>
    </row>
    <row r="18" spans="1:9" s="25" customFormat="1" ht="15" customHeight="1" x14ac:dyDescent="0.25">
      <c r="A18" s="83"/>
      <c r="B18" s="21"/>
      <c r="C18" s="141"/>
      <c r="D18" s="141"/>
      <c r="E18" s="22"/>
      <c r="F18" s="141"/>
      <c r="G18" s="141"/>
      <c r="H18" s="22"/>
      <c r="I18" s="20"/>
    </row>
    <row r="19" spans="1:9" s="27" customFormat="1" ht="14.25" customHeight="1" x14ac:dyDescent="0.3">
      <c r="A19" s="84" t="s">
        <v>46</v>
      </c>
      <c r="B19" s="145"/>
      <c r="C19" s="146">
        <f>SUM(C20:C28)</f>
        <v>1709.1</v>
      </c>
      <c r="D19" s="146">
        <f>SUM(D20:D28)</f>
        <v>1336.6999999999998</v>
      </c>
      <c r="E19" s="26">
        <f t="shared" ref="E19:E28" si="2">D19/C19</f>
        <v>0.78210754198115962</v>
      </c>
      <c r="F19" s="146">
        <v>1339.7</v>
      </c>
      <c r="G19" s="146">
        <v>1057.2</v>
      </c>
      <c r="H19" s="26">
        <f t="shared" ref="H19:H26" si="3">G19/F19</f>
        <v>0.78913189520041804</v>
      </c>
      <c r="I19" s="147"/>
    </row>
    <row r="20" spans="1:9" ht="14.25" customHeight="1" x14ac:dyDescent="0.25">
      <c r="A20" s="65" t="s">
        <v>1</v>
      </c>
      <c r="B20" s="62">
        <v>211</v>
      </c>
      <c r="C20" s="142">
        <v>858.5</v>
      </c>
      <c r="D20" s="142">
        <v>623.1</v>
      </c>
      <c r="E20" s="22">
        <f t="shared" si="2"/>
        <v>0.72580081537565522</v>
      </c>
      <c r="F20" s="142">
        <v>583.5</v>
      </c>
      <c r="G20" s="142">
        <v>574.29999999999995</v>
      </c>
      <c r="H20" s="22">
        <f t="shared" si="3"/>
        <v>0.98423307626392453</v>
      </c>
      <c r="I20" s="20"/>
    </row>
    <row r="21" spans="1:9" ht="14.25" customHeight="1" x14ac:dyDescent="0.25">
      <c r="A21" s="65" t="s">
        <v>2</v>
      </c>
      <c r="B21" s="62">
        <v>213</v>
      </c>
      <c r="C21" s="142">
        <v>259.3</v>
      </c>
      <c r="D21" s="142">
        <v>179.5</v>
      </c>
      <c r="E21" s="22">
        <f t="shared" si="2"/>
        <v>0.69224836097184728</v>
      </c>
      <c r="F21" s="142">
        <v>176.2</v>
      </c>
      <c r="G21" s="142">
        <v>173.6</v>
      </c>
      <c r="H21" s="22">
        <f t="shared" si="3"/>
        <v>0.98524404086265616</v>
      </c>
      <c r="I21" s="20"/>
    </row>
    <row r="22" spans="1:9" ht="14.25" customHeight="1" x14ac:dyDescent="0.25">
      <c r="A22" s="65" t="s">
        <v>4</v>
      </c>
      <c r="B22" s="62">
        <v>223</v>
      </c>
      <c r="C22" s="142"/>
      <c r="D22" s="142"/>
      <c r="E22" s="22"/>
      <c r="F22" s="142">
        <v>80.2</v>
      </c>
      <c r="G22" s="142">
        <v>62.8</v>
      </c>
      <c r="H22" s="22">
        <f t="shared" si="3"/>
        <v>0.78304239401496256</v>
      </c>
      <c r="I22" s="20"/>
    </row>
    <row r="23" spans="1:9" ht="15.6" x14ac:dyDescent="0.25">
      <c r="A23" s="65" t="s">
        <v>5</v>
      </c>
      <c r="B23" s="62">
        <v>225</v>
      </c>
      <c r="C23" s="142">
        <v>99.7</v>
      </c>
      <c r="D23" s="142">
        <v>54</v>
      </c>
      <c r="E23" s="22">
        <f t="shared" si="2"/>
        <v>0.54162487462387165</v>
      </c>
      <c r="F23" s="142">
        <v>150</v>
      </c>
      <c r="G23" s="142">
        <v>42.5</v>
      </c>
      <c r="H23" s="22">
        <f t="shared" si="3"/>
        <v>0.28333333333333333</v>
      </c>
      <c r="I23" s="20"/>
    </row>
    <row r="24" spans="1:9" ht="15.6" x14ac:dyDescent="0.25">
      <c r="A24" s="65" t="s">
        <v>6</v>
      </c>
      <c r="B24" s="62">
        <v>226</v>
      </c>
      <c r="C24" s="142">
        <v>251.5</v>
      </c>
      <c r="D24" s="142">
        <v>247.5</v>
      </c>
      <c r="E24" s="22">
        <f t="shared" si="2"/>
        <v>0.98409542743538769</v>
      </c>
      <c r="F24" s="142">
        <v>189.77</v>
      </c>
      <c r="G24" s="142">
        <v>114.9</v>
      </c>
      <c r="H24" s="22">
        <f t="shared" si="3"/>
        <v>0.60546977920640777</v>
      </c>
      <c r="I24" s="20"/>
    </row>
    <row r="25" spans="1:9" ht="15.6" x14ac:dyDescent="0.25">
      <c r="A25" s="65" t="s">
        <v>510</v>
      </c>
      <c r="B25" s="62">
        <v>291</v>
      </c>
      <c r="C25" s="143">
        <v>210</v>
      </c>
      <c r="D25" s="143">
        <v>202.5</v>
      </c>
      <c r="E25" s="22">
        <f t="shared" si="2"/>
        <v>0.9642857142857143</v>
      </c>
      <c r="F25" s="143">
        <v>90</v>
      </c>
      <c r="G25" s="143">
        <v>63.3</v>
      </c>
      <c r="H25" s="22">
        <f t="shared" si="3"/>
        <v>0.70333333333333325</v>
      </c>
    </row>
    <row r="26" spans="1:9" ht="15.6" x14ac:dyDescent="0.25">
      <c r="A26" s="65" t="s">
        <v>509</v>
      </c>
      <c r="B26" s="62">
        <v>292</v>
      </c>
      <c r="C26" s="143"/>
      <c r="D26" s="143"/>
      <c r="E26" s="22"/>
      <c r="F26" s="143">
        <v>20</v>
      </c>
      <c r="G26" s="143">
        <v>1.3</v>
      </c>
      <c r="H26" s="22">
        <f t="shared" si="3"/>
        <v>6.5000000000000002E-2</v>
      </c>
    </row>
    <row r="27" spans="1:9" ht="15.6" x14ac:dyDescent="0.25">
      <c r="A27" s="65" t="s">
        <v>7</v>
      </c>
      <c r="B27" s="62">
        <v>310</v>
      </c>
      <c r="C27" s="143">
        <v>27.1</v>
      </c>
      <c r="D27" s="143">
        <v>27.1</v>
      </c>
      <c r="E27" s="22">
        <f t="shared" si="2"/>
        <v>1</v>
      </c>
      <c r="F27" s="143"/>
      <c r="G27" s="143"/>
      <c r="H27" s="22"/>
    </row>
    <row r="28" spans="1:9" ht="15.6" x14ac:dyDescent="0.25">
      <c r="A28" s="65" t="s">
        <v>507</v>
      </c>
      <c r="B28" s="62">
        <v>346</v>
      </c>
      <c r="C28" s="143">
        <v>3</v>
      </c>
      <c r="D28" s="143">
        <v>3</v>
      </c>
      <c r="E28" s="22">
        <f t="shared" si="2"/>
        <v>1</v>
      </c>
      <c r="F28" s="143"/>
      <c r="G28" s="143"/>
      <c r="H28" s="22"/>
    </row>
    <row r="29" spans="1:9" s="27" customFormat="1" ht="15.6" x14ac:dyDescent="0.3">
      <c r="A29" s="85" t="s">
        <v>47</v>
      </c>
      <c r="B29" s="28"/>
      <c r="C29" s="144"/>
      <c r="D29" s="144">
        <f>C7+D8-D19</f>
        <v>120.40000000000032</v>
      </c>
      <c r="E29" s="26"/>
      <c r="F29" s="144"/>
      <c r="G29" s="144">
        <v>282.5</v>
      </c>
      <c r="H29" s="26"/>
      <c r="I29" s="20"/>
    </row>
  </sheetData>
  <mergeCells count="6">
    <mergeCell ref="A2:H2"/>
    <mergeCell ref="A3:G3"/>
    <mergeCell ref="A4:A5"/>
    <mergeCell ref="B4:B5"/>
    <mergeCell ref="C4:E4"/>
    <mergeCell ref="F4:H4"/>
  </mergeCells>
  <pageMargins left="0.39" right="0" top="0" bottom="0" header="0" footer="0"/>
  <pageSetup paperSize="9"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0"/>
  <sheetViews>
    <sheetView topLeftCell="C10" zoomScale="130" zoomScaleNormal="130" workbookViewId="0">
      <selection activeCell="J20" sqref="J20"/>
    </sheetView>
  </sheetViews>
  <sheetFormatPr defaultRowHeight="14.4" x14ac:dyDescent="0.3"/>
  <cols>
    <col min="1" max="1" width="31.109375" customWidth="1"/>
    <col min="2" max="2" width="8" customWidth="1"/>
    <col min="3" max="3" width="7" customWidth="1"/>
    <col min="4" max="4" width="12.109375" customWidth="1"/>
    <col min="5" max="5" width="10.88671875" customWidth="1"/>
    <col min="6" max="6" width="12.6640625" customWidth="1"/>
    <col min="7" max="7" width="11" customWidth="1"/>
    <col min="8" max="8" width="11.33203125" customWidth="1"/>
    <col min="9" max="9" width="11.109375" customWidth="1"/>
    <col min="10" max="10" width="20" customWidth="1"/>
    <col min="11" max="11" width="13.6640625" customWidth="1"/>
    <col min="12" max="12" width="13.44140625" customWidth="1"/>
  </cols>
  <sheetData>
    <row r="1" spans="1:13" ht="15.6" x14ac:dyDescent="0.3">
      <c r="A1" s="172" t="s">
        <v>435</v>
      </c>
      <c r="B1" s="172"/>
      <c r="C1" s="172"/>
      <c r="D1" s="172"/>
      <c r="E1" s="172"/>
      <c r="F1" s="172"/>
      <c r="G1" s="172"/>
      <c r="H1" s="172"/>
      <c r="I1" s="172"/>
      <c r="J1" s="172"/>
      <c r="K1" s="209" t="s">
        <v>431</v>
      </c>
      <c r="L1" s="209"/>
    </row>
    <row r="2" spans="1:13" ht="15.6" x14ac:dyDescent="0.3">
      <c r="A2" s="48"/>
    </row>
    <row r="3" spans="1:13" ht="86.4" customHeight="1" x14ac:dyDescent="0.3">
      <c r="A3" s="208" t="s">
        <v>8</v>
      </c>
      <c r="B3" s="208" t="s">
        <v>9</v>
      </c>
      <c r="C3" s="208"/>
      <c r="D3" s="208" t="s">
        <v>10</v>
      </c>
      <c r="E3" s="208"/>
      <c r="F3" s="208"/>
      <c r="G3" s="208"/>
      <c r="H3" s="208"/>
      <c r="I3" s="208"/>
      <c r="J3" s="208" t="s">
        <v>443</v>
      </c>
      <c r="K3" s="208" t="s">
        <v>11</v>
      </c>
      <c r="L3" s="208"/>
      <c r="M3" s="3"/>
    </row>
    <row r="4" spans="1:13" ht="15.6" x14ac:dyDescent="0.3">
      <c r="A4" s="208"/>
      <c r="B4" s="208"/>
      <c r="C4" s="208"/>
      <c r="D4" s="208" t="s">
        <v>12</v>
      </c>
      <c r="E4" s="208"/>
      <c r="F4" s="208" t="s">
        <v>13</v>
      </c>
      <c r="G4" s="208"/>
      <c r="H4" s="208"/>
      <c r="I4" s="208"/>
      <c r="J4" s="208"/>
      <c r="K4" s="208" t="s">
        <v>14</v>
      </c>
      <c r="L4" s="208" t="s">
        <v>442</v>
      </c>
      <c r="M4" s="3"/>
    </row>
    <row r="5" spans="1:13" ht="16.2" customHeight="1" x14ac:dyDescent="0.3">
      <c r="A5" s="208"/>
      <c r="B5" s="208"/>
      <c r="C5" s="208"/>
      <c r="D5" s="208" t="s">
        <v>14</v>
      </c>
      <c r="E5" s="208" t="s">
        <v>442</v>
      </c>
      <c r="F5" s="208" t="s">
        <v>15</v>
      </c>
      <c r="G5" s="208"/>
      <c r="H5" s="208" t="s">
        <v>16</v>
      </c>
      <c r="I5" s="208"/>
      <c r="J5" s="208"/>
      <c r="K5" s="208"/>
      <c r="L5" s="208"/>
      <c r="M5" s="3"/>
    </row>
    <row r="6" spans="1:13" x14ac:dyDescent="0.3">
      <c r="A6" s="208"/>
      <c r="B6" s="208" t="s">
        <v>14</v>
      </c>
      <c r="C6" s="208" t="s">
        <v>442</v>
      </c>
      <c r="D6" s="208"/>
      <c r="E6" s="208"/>
      <c r="F6" s="208"/>
      <c r="G6" s="208"/>
      <c r="H6" s="208"/>
      <c r="I6" s="208"/>
      <c r="J6" s="208"/>
      <c r="K6" s="208"/>
      <c r="L6" s="208"/>
      <c r="M6" s="3"/>
    </row>
    <row r="7" spans="1:13" ht="31.2" x14ac:dyDescent="0.3">
      <c r="A7" s="208"/>
      <c r="B7" s="208"/>
      <c r="C7" s="208"/>
      <c r="D7" s="208"/>
      <c r="E7" s="208"/>
      <c r="F7" s="109" t="s">
        <v>14</v>
      </c>
      <c r="G7" s="109" t="s">
        <v>442</v>
      </c>
      <c r="H7" s="109" t="s">
        <v>14</v>
      </c>
      <c r="I7" s="109" t="s">
        <v>442</v>
      </c>
      <c r="J7" s="208"/>
      <c r="K7" s="208"/>
      <c r="L7" s="208"/>
      <c r="M7" s="3"/>
    </row>
    <row r="8" spans="1:13" ht="18.600000000000001" customHeight="1" x14ac:dyDescent="0.3">
      <c r="A8" s="2" t="s">
        <v>17</v>
      </c>
      <c r="B8" s="109">
        <v>1</v>
      </c>
      <c r="C8" s="109">
        <v>1</v>
      </c>
      <c r="D8" s="132">
        <v>642652</v>
      </c>
      <c r="E8" s="132">
        <v>953310</v>
      </c>
      <c r="F8" s="132">
        <v>638692.30000000005</v>
      </c>
      <c r="G8" s="132">
        <v>953310</v>
      </c>
      <c r="H8" s="132">
        <v>3959.7</v>
      </c>
      <c r="I8" s="4">
        <v>0</v>
      </c>
      <c r="J8" s="2">
        <v>442603.97</v>
      </c>
      <c r="K8" s="2">
        <v>53554.33</v>
      </c>
      <c r="L8" s="2">
        <v>79524.36</v>
      </c>
      <c r="M8" s="3"/>
    </row>
    <row r="9" spans="1:13" ht="20.399999999999999" customHeight="1" x14ac:dyDescent="0.3">
      <c r="A9" s="2" t="s">
        <v>18</v>
      </c>
      <c r="B9" s="109">
        <v>1</v>
      </c>
      <c r="C9" s="109">
        <v>1</v>
      </c>
      <c r="D9" s="132">
        <v>405177</v>
      </c>
      <c r="E9" s="132">
        <v>224451</v>
      </c>
      <c r="F9" s="132">
        <v>362481.45</v>
      </c>
      <c r="G9" s="132">
        <v>206251</v>
      </c>
      <c r="H9" s="132">
        <v>42695.55</v>
      </c>
      <c r="I9" s="130">
        <v>18200</v>
      </c>
      <c r="J9" s="2">
        <v>20267.25</v>
      </c>
      <c r="K9" s="2">
        <v>33764.75</v>
      </c>
      <c r="L9" s="2">
        <v>18704.25</v>
      </c>
      <c r="M9" s="3"/>
    </row>
    <row r="10" spans="1:13" ht="21.6" customHeight="1" x14ac:dyDescent="0.3">
      <c r="A10" s="2" t="s">
        <v>19</v>
      </c>
      <c r="B10" s="109">
        <v>1</v>
      </c>
      <c r="C10" s="109">
        <v>1</v>
      </c>
      <c r="D10" s="132">
        <v>578316.11</v>
      </c>
      <c r="E10" s="132">
        <v>596739</v>
      </c>
      <c r="F10" s="132">
        <v>541116</v>
      </c>
      <c r="G10" s="132">
        <v>552239</v>
      </c>
      <c r="H10" s="132">
        <v>37200</v>
      </c>
      <c r="I10" s="130">
        <v>44500</v>
      </c>
      <c r="J10" s="2">
        <v>175328.49</v>
      </c>
      <c r="K10" s="2">
        <v>48193</v>
      </c>
      <c r="L10" s="2">
        <v>49728.25</v>
      </c>
      <c r="M10" s="3"/>
    </row>
    <row r="11" spans="1:13" ht="31.2" customHeight="1" x14ac:dyDescent="0.3">
      <c r="A11" s="2" t="s">
        <v>515</v>
      </c>
      <c r="B11" s="109">
        <v>14.68</v>
      </c>
      <c r="C11" s="109">
        <v>14.68</v>
      </c>
      <c r="D11" s="132">
        <v>4303219.62</v>
      </c>
      <c r="E11" s="132">
        <v>4836450</v>
      </c>
      <c r="F11" s="132">
        <v>4174121.64</v>
      </c>
      <c r="G11" s="132">
        <v>4651750</v>
      </c>
      <c r="H11" s="132">
        <v>129098.02</v>
      </c>
      <c r="I11" s="130">
        <v>184700</v>
      </c>
      <c r="J11" s="2">
        <v>764825.15</v>
      </c>
      <c r="K11" s="2">
        <v>27950.17</v>
      </c>
      <c r="L11" s="2">
        <v>31323.27</v>
      </c>
      <c r="M11" s="3"/>
    </row>
    <row r="12" spans="1:13" ht="21" customHeight="1" x14ac:dyDescent="0.3">
      <c r="A12" s="2" t="s">
        <v>514</v>
      </c>
      <c r="B12" s="109">
        <v>14</v>
      </c>
      <c r="C12" s="109">
        <v>16.25</v>
      </c>
      <c r="D12" s="132">
        <v>4948030.9800000004</v>
      </c>
      <c r="E12" s="132">
        <v>5556480</v>
      </c>
      <c r="F12" s="132">
        <v>4826930</v>
      </c>
      <c r="G12" s="132">
        <v>5311490</v>
      </c>
      <c r="H12" s="132">
        <v>121100</v>
      </c>
      <c r="I12" s="130">
        <v>244990</v>
      </c>
      <c r="J12" s="2">
        <v>779871.13</v>
      </c>
      <c r="K12" s="2">
        <v>29278.25</v>
      </c>
      <c r="L12" s="2">
        <v>31300.82</v>
      </c>
      <c r="M12" s="3"/>
    </row>
    <row r="13" spans="1:13" ht="31.2" x14ac:dyDescent="0.3">
      <c r="A13" s="2" t="s">
        <v>20</v>
      </c>
      <c r="B13" s="109">
        <v>22</v>
      </c>
      <c r="C13" s="109">
        <v>21.25</v>
      </c>
      <c r="D13" s="132">
        <v>4362820.54</v>
      </c>
      <c r="E13" s="132">
        <v>4946730</v>
      </c>
      <c r="F13" s="132">
        <v>4020320</v>
      </c>
      <c r="G13" s="132">
        <v>4680020</v>
      </c>
      <c r="H13" s="132">
        <v>342500</v>
      </c>
      <c r="I13" s="130">
        <v>266710</v>
      </c>
      <c r="J13" s="2">
        <v>1187221.72</v>
      </c>
      <c r="K13" s="2">
        <v>17042.25</v>
      </c>
      <c r="L13" s="2">
        <v>19398.91</v>
      </c>
      <c r="M13" s="3"/>
    </row>
    <row r="16" spans="1:13" x14ac:dyDescent="0.3">
      <c r="G16" s="131"/>
    </row>
    <row r="20" spans="10:10" x14ac:dyDescent="0.3">
      <c r="J20" s="148"/>
    </row>
  </sheetData>
  <mergeCells count="17">
    <mergeCell ref="D5:D7"/>
    <mergeCell ref="E5:E7"/>
    <mergeCell ref="F5:G6"/>
    <mergeCell ref="H5:I6"/>
    <mergeCell ref="K1:L1"/>
    <mergeCell ref="A1:J1"/>
    <mergeCell ref="A3:A7"/>
    <mergeCell ref="B3:C5"/>
    <mergeCell ref="D3:I3"/>
    <mergeCell ref="B6:B7"/>
    <mergeCell ref="C6:C7"/>
    <mergeCell ref="J3:J7"/>
    <mergeCell ref="K3:L3"/>
    <mergeCell ref="D4:E4"/>
    <mergeCell ref="F4:I4"/>
    <mergeCell ref="K4:K7"/>
    <mergeCell ref="L4:L7"/>
  </mergeCells>
  <pageMargins left="0" right="0" top="0" bottom="0" header="0.31496062992125984" footer="0.31496062992125984"/>
  <pageSetup paperSize="9" scale="8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zoomScale="70" zoomScaleNormal="70" workbookViewId="0">
      <selection activeCell="C37" sqref="C37"/>
    </sheetView>
  </sheetViews>
  <sheetFormatPr defaultRowHeight="14.4" x14ac:dyDescent="0.3"/>
  <cols>
    <col min="1" max="1" width="22.6640625" customWidth="1"/>
    <col min="2" max="2" width="19.5546875" customWidth="1"/>
    <col min="3" max="3" width="25.33203125" customWidth="1"/>
    <col min="4" max="4" width="22.33203125" customWidth="1"/>
    <col min="5" max="5" width="31.5546875" customWidth="1"/>
    <col min="6" max="6" width="19" customWidth="1"/>
    <col min="7" max="7" width="23.6640625" customWidth="1"/>
    <col min="8" max="8" width="20.5546875" customWidth="1"/>
    <col min="9" max="9" width="21.88671875" customWidth="1"/>
    <col min="10" max="10" width="24" customWidth="1"/>
    <col min="11" max="11" width="20.109375" customWidth="1"/>
    <col min="12" max="12" width="19.109375" customWidth="1"/>
    <col min="13" max="13" width="21.109375" customWidth="1"/>
  </cols>
  <sheetData>
    <row r="1" spans="1:13" ht="52.95" customHeight="1" x14ac:dyDescent="0.3">
      <c r="A1" s="212" t="s">
        <v>505</v>
      </c>
      <c r="B1" s="212"/>
      <c r="C1" s="212"/>
      <c r="D1" s="212"/>
      <c r="E1" s="212"/>
      <c r="F1" s="212"/>
      <c r="G1" s="212"/>
      <c r="H1" s="212"/>
      <c r="I1" s="212"/>
      <c r="J1" s="212"/>
      <c r="K1" s="212"/>
      <c r="L1" s="212"/>
      <c r="M1" s="212"/>
    </row>
    <row r="2" spans="1:13" ht="288" x14ac:dyDescent="0.3">
      <c r="A2" s="95" t="s">
        <v>487</v>
      </c>
      <c r="B2" s="95" t="s">
        <v>488</v>
      </c>
      <c r="C2" s="96" t="s">
        <v>489</v>
      </c>
      <c r="D2" s="97" t="s">
        <v>490</v>
      </c>
      <c r="E2" s="95" t="s">
        <v>491</v>
      </c>
      <c r="F2" s="95" t="s">
        <v>492</v>
      </c>
      <c r="G2" s="96" t="s">
        <v>493</v>
      </c>
      <c r="H2" s="96" t="s">
        <v>494</v>
      </c>
      <c r="I2" s="95" t="s">
        <v>495</v>
      </c>
      <c r="J2" s="95" t="s">
        <v>496</v>
      </c>
      <c r="K2" s="95" t="s">
        <v>497</v>
      </c>
      <c r="L2" s="98" t="s">
        <v>498</v>
      </c>
      <c r="M2" s="99" t="s">
        <v>499</v>
      </c>
    </row>
    <row r="3" spans="1:13" ht="15.6" x14ac:dyDescent="0.3">
      <c r="A3" s="100">
        <v>1</v>
      </c>
      <c r="B3" s="100">
        <v>2</v>
      </c>
      <c r="C3" s="100">
        <v>3</v>
      </c>
      <c r="D3" s="100">
        <v>4</v>
      </c>
      <c r="E3" s="100">
        <v>5</v>
      </c>
      <c r="F3" s="100">
        <v>6</v>
      </c>
      <c r="G3" s="100">
        <v>7</v>
      </c>
      <c r="H3" s="100">
        <v>8</v>
      </c>
      <c r="I3" s="101">
        <v>9</v>
      </c>
      <c r="J3" s="101">
        <v>10</v>
      </c>
      <c r="K3" s="101">
        <v>11</v>
      </c>
      <c r="L3" s="101">
        <v>12</v>
      </c>
      <c r="M3" s="101">
        <v>13</v>
      </c>
    </row>
    <row r="4" spans="1:13" ht="15.6" x14ac:dyDescent="0.3">
      <c r="A4" s="133">
        <v>1</v>
      </c>
      <c r="B4" s="133">
        <v>2</v>
      </c>
      <c r="C4" s="133">
        <f>B4/A4</f>
        <v>2</v>
      </c>
      <c r="D4" s="133">
        <v>666.08</v>
      </c>
      <c r="E4" s="133">
        <v>548.51</v>
      </c>
      <c r="F4" s="133">
        <v>547</v>
      </c>
      <c r="G4" s="133">
        <f>(E4/D4)*100</f>
        <v>82.348967091040109</v>
      </c>
      <c r="H4" s="133">
        <f>(F4/D4)*100</f>
        <v>82.122267595484018</v>
      </c>
      <c r="I4" s="134">
        <v>998.33</v>
      </c>
      <c r="J4" s="134">
        <v>0</v>
      </c>
      <c r="K4" s="134">
        <v>0</v>
      </c>
      <c r="L4" s="134">
        <v>998.33</v>
      </c>
      <c r="M4" s="134">
        <f>(J4+K4+L4)/I4*100</f>
        <v>100</v>
      </c>
    </row>
    <row r="5" spans="1:13" ht="15.6" x14ac:dyDescent="0.3">
      <c r="A5" s="102">
        <v>1</v>
      </c>
      <c r="B5" s="102">
        <v>2</v>
      </c>
      <c r="C5" s="102">
        <f>B5/A5</f>
        <v>2</v>
      </c>
      <c r="D5" s="102">
        <v>2500.9</v>
      </c>
      <c r="E5" s="102">
        <v>927.25</v>
      </c>
      <c r="F5" s="102">
        <v>911.21</v>
      </c>
      <c r="G5" s="102">
        <f>(E5/D5)*100</f>
        <v>37.076652405134155</v>
      </c>
      <c r="H5" s="102">
        <f>(F5/D5)*100</f>
        <v>36.435283298012713</v>
      </c>
      <c r="I5" s="102">
        <v>5729.21</v>
      </c>
      <c r="J5" s="102">
        <v>0</v>
      </c>
      <c r="K5" s="102">
        <v>1874.96</v>
      </c>
      <c r="L5" s="102">
        <v>2310.6999999999998</v>
      </c>
      <c r="M5" s="102">
        <f>(J5+K5+L5)/I5*100</f>
        <v>73.058240141310932</v>
      </c>
    </row>
    <row r="6" spans="1:13" ht="15.6" x14ac:dyDescent="0.3">
      <c r="A6" s="103"/>
      <c r="B6" s="103"/>
      <c r="C6" s="103"/>
      <c r="D6" s="104"/>
      <c r="E6" s="104"/>
      <c r="F6" s="104"/>
      <c r="G6" s="104"/>
      <c r="H6" s="104"/>
      <c r="I6" s="103"/>
      <c r="J6" s="103"/>
      <c r="K6" s="103"/>
      <c r="L6" s="103"/>
      <c r="M6" s="103"/>
    </row>
    <row r="7" spans="1:13" ht="15.6" x14ac:dyDescent="0.3">
      <c r="A7" s="103"/>
      <c r="B7" s="103"/>
      <c r="C7" s="103"/>
      <c r="D7" s="104"/>
      <c r="E7" s="104"/>
      <c r="F7" s="104"/>
      <c r="G7" s="104"/>
      <c r="H7" s="104"/>
      <c r="I7" s="103"/>
      <c r="J7" s="103"/>
      <c r="K7" s="103"/>
      <c r="L7" s="103"/>
      <c r="M7" s="103"/>
    </row>
    <row r="8" spans="1:13" ht="143.25" customHeight="1" x14ac:dyDescent="0.3">
      <c r="A8" s="210" t="s">
        <v>504</v>
      </c>
      <c r="B8" s="210"/>
      <c r="C8" s="210" t="s">
        <v>502</v>
      </c>
      <c r="D8" s="210"/>
      <c r="E8" s="210" t="s">
        <v>501</v>
      </c>
      <c r="F8" s="210"/>
      <c r="G8" s="211" t="s">
        <v>500</v>
      </c>
      <c r="H8" s="211"/>
    </row>
    <row r="9" spans="1:13" ht="27.6" x14ac:dyDescent="0.3">
      <c r="A9" s="105" t="s">
        <v>506</v>
      </c>
      <c r="B9" s="106" t="s">
        <v>25</v>
      </c>
      <c r="C9" s="105" t="s">
        <v>506</v>
      </c>
      <c r="D9" s="106" t="s">
        <v>25</v>
      </c>
      <c r="E9" s="105" t="s">
        <v>506</v>
      </c>
      <c r="F9" s="106" t="s">
        <v>25</v>
      </c>
      <c r="G9" s="105" t="s">
        <v>506</v>
      </c>
      <c r="H9" s="106" t="s">
        <v>25</v>
      </c>
    </row>
    <row r="10" spans="1:13" ht="15.6" x14ac:dyDescent="0.3">
      <c r="A10" s="107">
        <v>3</v>
      </c>
      <c r="B10" s="107">
        <f>C5</f>
        <v>2</v>
      </c>
      <c r="C10" s="107">
        <v>50</v>
      </c>
      <c r="D10" s="107">
        <f>G5</f>
        <v>37.076652405134155</v>
      </c>
      <c r="E10" s="107">
        <v>35</v>
      </c>
      <c r="F10" s="107">
        <f>H5</f>
        <v>36.435283298012713</v>
      </c>
      <c r="G10" s="107">
        <v>35</v>
      </c>
      <c r="H10" s="107">
        <f>M5</f>
        <v>73.058240141310932</v>
      </c>
      <c r="I10" s="136" t="s">
        <v>535</v>
      </c>
    </row>
    <row r="11" spans="1:13" ht="15.6" x14ac:dyDescent="0.3">
      <c r="A11" s="135">
        <v>3</v>
      </c>
      <c r="B11" s="135">
        <v>2</v>
      </c>
      <c r="C11" s="135">
        <v>50</v>
      </c>
      <c r="D11" s="100">
        <v>82.348967090000002</v>
      </c>
      <c r="E11" s="135">
        <v>35</v>
      </c>
      <c r="F11" s="135">
        <v>82.122267600000001</v>
      </c>
      <c r="G11" s="135">
        <v>35</v>
      </c>
      <c r="H11" s="135">
        <v>100</v>
      </c>
      <c r="I11" s="136" t="s">
        <v>536</v>
      </c>
    </row>
    <row r="13" spans="1:13" ht="201.6" x14ac:dyDescent="0.3">
      <c r="A13" s="110" t="s">
        <v>516</v>
      </c>
    </row>
    <row r="20" spans="10:10" x14ac:dyDescent="0.3">
      <c r="J20" s="138"/>
    </row>
  </sheetData>
  <mergeCells count="5">
    <mergeCell ref="A8:B8"/>
    <mergeCell ref="C8:D8"/>
    <mergeCell ref="E8:F8"/>
    <mergeCell ref="G8:H8"/>
    <mergeCell ref="A1:M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opLeftCell="A16" zoomScale="85" zoomScaleNormal="85" workbookViewId="0">
      <selection activeCell="J22" sqref="J22"/>
    </sheetView>
  </sheetViews>
  <sheetFormatPr defaultColWidth="8.88671875" defaultRowHeight="13.2" x14ac:dyDescent="0.25"/>
  <cols>
    <col min="1" max="1" width="9.33203125" style="57" customWidth="1"/>
    <col min="2" max="2" width="68.6640625" style="57" customWidth="1"/>
    <col min="3" max="3" width="14.44140625" style="56" customWidth="1"/>
    <col min="4" max="4" width="14.33203125" style="56" customWidth="1"/>
    <col min="5" max="5" width="12.109375" style="56" customWidth="1"/>
    <col min="6" max="6" width="12.88671875" style="56" customWidth="1"/>
    <col min="7" max="7" width="10.6640625" style="56" customWidth="1"/>
    <col min="8" max="8" width="12" style="56" customWidth="1"/>
    <col min="9" max="9" width="12.88671875" style="56" customWidth="1"/>
    <col min="10" max="10" width="11.88671875" style="56" customWidth="1"/>
    <col min="11" max="11" width="12.5546875" style="56" customWidth="1"/>
    <col min="12" max="12" width="14.109375" style="56" customWidth="1"/>
    <col min="13" max="16384" width="8.88671875" style="31"/>
  </cols>
  <sheetData>
    <row r="1" spans="1:12" ht="43.2" customHeight="1" x14ac:dyDescent="0.25">
      <c r="A1" s="216" t="s">
        <v>433</v>
      </c>
      <c r="B1" s="216"/>
      <c r="C1" s="216"/>
      <c r="D1" s="216"/>
      <c r="E1" s="216"/>
      <c r="F1" s="216"/>
      <c r="G1" s="216"/>
      <c r="H1" s="216"/>
      <c r="I1" s="216"/>
      <c r="J1" s="216"/>
      <c r="K1" s="216"/>
      <c r="L1" s="216"/>
    </row>
    <row r="2" spans="1:12" ht="15.6" x14ac:dyDescent="0.25">
      <c r="A2" s="217" t="s">
        <v>415</v>
      </c>
      <c r="B2" s="218" t="s">
        <v>371</v>
      </c>
      <c r="C2" s="217" t="s">
        <v>447</v>
      </c>
      <c r="D2" s="217" t="s">
        <v>14</v>
      </c>
      <c r="E2" s="217"/>
      <c r="F2" s="217"/>
      <c r="G2" s="217" t="s">
        <v>442</v>
      </c>
      <c r="H2" s="217"/>
      <c r="I2" s="217"/>
      <c r="J2" s="217" t="s">
        <v>414</v>
      </c>
      <c r="K2" s="217"/>
      <c r="L2" s="217"/>
    </row>
    <row r="3" spans="1:12" ht="15.6" x14ac:dyDescent="0.25">
      <c r="A3" s="217"/>
      <c r="B3" s="219"/>
      <c r="C3" s="217"/>
      <c r="D3" s="217" t="s">
        <v>448</v>
      </c>
      <c r="E3" s="217" t="s">
        <v>382</v>
      </c>
      <c r="F3" s="217"/>
      <c r="G3" s="217" t="s">
        <v>448</v>
      </c>
      <c r="H3" s="217" t="s">
        <v>382</v>
      </c>
      <c r="I3" s="217"/>
      <c r="J3" s="217" t="s">
        <v>448</v>
      </c>
      <c r="K3" s="217" t="s">
        <v>382</v>
      </c>
      <c r="L3" s="217"/>
    </row>
    <row r="4" spans="1:12" ht="15.6" x14ac:dyDescent="0.25">
      <c r="A4" s="217"/>
      <c r="B4" s="220"/>
      <c r="C4" s="217"/>
      <c r="D4" s="217"/>
      <c r="E4" s="86" t="s">
        <v>449</v>
      </c>
      <c r="F4" s="86" t="s">
        <v>450</v>
      </c>
      <c r="G4" s="217"/>
      <c r="H4" s="86" t="s">
        <v>449</v>
      </c>
      <c r="I4" s="86" t="s">
        <v>450</v>
      </c>
      <c r="J4" s="217"/>
      <c r="K4" s="86" t="s">
        <v>449</v>
      </c>
      <c r="L4" s="86" t="s">
        <v>450</v>
      </c>
    </row>
    <row r="5" spans="1:12" ht="15.6" x14ac:dyDescent="0.25">
      <c r="A5" s="213" t="s">
        <v>451</v>
      </c>
      <c r="B5" s="214"/>
      <c r="C5" s="214"/>
      <c r="D5" s="214"/>
      <c r="E5" s="214"/>
      <c r="F5" s="214"/>
      <c r="G5" s="214"/>
      <c r="H5" s="214"/>
      <c r="I5" s="214"/>
      <c r="J5" s="214"/>
      <c r="K5" s="214"/>
      <c r="L5" s="215"/>
    </row>
    <row r="6" spans="1:12" ht="15.6" x14ac:dyDescent="0.25">
      <c r="A6" s="86" t="s">
        <v>452</v>
      </c>
      <c r="B6" s="87" t="s">
        <v>453</v>
      </c>
      <c r="C6" s="88"/>
      <c r="D6" s="88"/>
      <c r="E6" s="88"/>
      <c r="F6" s="88"/>
      <c r="G6" s="88"/>
      <c r="H6" s="88"/>
      <c r="I6" s="88"/>
      <c r="J6" s="88"/>
      <c r="K6" s="88"/>
      <c r="L6" s="88"/>
    </row>
    <row r="7" spans="1:12" ht="31.2" x14ac:dyDescent="0.25">
      <c r="A7" s="86"/>
      <c r="B7" s="87" t="s">
        <v>454</v>
      </c>
      <c r="C7" s="86"/>
      <c r="D7" s="86"/>
      <c r="E7" s="86"/>
      <c r="F7" s="86"/>
      <c r="G7" s="86"/>
      <c r="H7" s="86"/>
      <c r="I7" s="86"/>
      <c r="J7" s="86"/>
      <c r="K7" s="86"/>
      <c r="L7" s="86"/>
    </row>
    <row r="8" spans="1:12" ht="15.6" x14ac:dyDescent="0.3">
      <c r="A8" s="86" t="s">
        <v>455</v>
      </c>
      <c r="B8" s="89"/>
      <c r="C8" s="90"/>
      <c r="D8" s="90"/>
      <c r="E8" s="90"/>
      <c r="F8" s="86"/>
      <c r="G8" s="86"/>
      <c r="H8" s="86"/>
      <c r="I8" s="86"/>
      <c r="J8" s="90"/>
      <c r="K8" s="91"/>
      <c r="L8" s="91"/>
    </row>
    <row r="9" spans="1:12" ht="15.6" x14ac:dyDescent="0.3">
      <c r="A9" s="92" t="s">
        <v>456</v>
      </c>
      <c r="B9" s="93"/>
      <c r="C9" s="90"/>
      <c r="D9" s="90"/>
      <c r="E9" s="90"/>
      <c r="F9" s="86"/>
      <c r="G9" s="86"/>
      <c r="H9" s="86"/>
      <c r="I9" s="86"/>
      <c r="J9" s="90"/>
      <c r="K9" s="91"/>
      <c r="L9" s="91"/>
    </row>
    <row r="10" spans="1:12" ht="15.6" x14ac:dyDescent="0.3">
      <c r="A10" s="86" t="s">
        <v>457</v>
      </c>
      <c r="B10" s="89"/>
      <c r="C10" s="90"/>
      <c r="D10" s="90"/>
      <c r="E10" s="90"/>
      <c r="F10" s="86"/>
      <c r="G10" s="86"/>
      <c r="H10" s="86"/>
      <c r="I10" s="86"/>
      <c r="J10" s="90"/>
      <c r="K10" s="91"/>
      <c r="L10" s="91"/>
    </row>
    <row r="11" spans="1:12" ht="15.6" x14ac:dyDescent="0.3">
      <c r="A11" s="86" t="s">
        <v>458</v>
      </c>
      <c r="B11" s="89" t="s">
        <v>386</v>
      </c>
      <c r="C11" s="90"/>
      <c r="D11" s="90"/>
      <c r="E11" s="90"/>
      <c r="F11" s="86"/>
      <c r="G11" s="86"/>
      <c r="H11" s="86"/>
      <c r="I11" s="86"/>
      <c r="J11" s="90"/>
      <c r="K11" s="91"/>
      <c r="L11" s="91"/>
    </row>
    <row r="12" spans="1:12" ht="15.6" x14ac:dyDescent="0.3">
      <c r="A12" s="86" t="s">
        <v>459</v>
      </c>
      <c r="B12" s="87" t="s">
        <v>460</v>
      </c>
      <c r="C12" s="90"/>
      <c r="D12" s="90"/>
      <c r="E12" s="90"/>
      <c r="F12" s="86"/>
      <c r="G12" s="86"/>
      <c r="H12" s="86"/>
      <c r="I12" s="86"/>
      <c r="J12" s="90"/>
      <c r="K12" s="91"/>
      <c r="L12" s="91"/>
    </row>
    <row r="13" spans="1:12" ht="15.6" x14ac:dyDescent="0.3">
      <c r="A13" s="86" t="s">
        <v>461</v>
      </c>
      <c r="B13" s="94"/>
      <c r="C13" s="90"/>
      <c r="D13" s="90"/>
      <c r="E13" s="90"/>
      <c r="F13" s="86"/>
      <c r="G13" s="86"/>
      <c r="H13" s="86"/>
      <c r="I13" s="86"/>
      <c r="J13" s="90"/>
      <c r="K13" s="91"/>
      <c r="L13" s="91"/>
    </row>
    <row r="14" spans="1:12" ht="15.6" x14ac:dyDescent="0.3">
      <c r="A14" s="86" t="s">
        <v>462</v>
      </c>
      <c r="B14" s="94"/>
      <c r="C14" s="90"/>
      <c r="D14" s="90"/>
      <c r="E14" s="90"/>
      <c r="F14" s="86"/>
      <c r="G14" s="86"/>
      <c r="H14" s="86"/>
      <c r="I14" s="86"/>
      <c r="J14" s="90"/>
      <c r="K14" s="91"/>
      <c r="L14" s="91"/>
    </row>
    <row r="15" spans="1:12" ht="15.6" x14ac:dyDescent="0.3">
      <c r="A15" s="86" t="s">
        <v>463</v>
      </c>
      <c r="B15" s="94"/>
      <c r="C15" s="90"/>
      <c r="D15" s="90"/>
      <c r="E15" s="90"/>
      <c r="F15" s="86"/>
      <c r="G15" s="86"/>
      <c r="H15" s="86"/>
      <c r="I15" s="86"/>
      <c r="J15" s="90"/>
      <c r="K15" s="91"/>
      <c r="L15" s="91"/>
    </row>
    <row r="16" spans="1:12" ht="15.6" x14ac:dyDescent="0.3">
      <c r="A16" s="86" t="s">
        <v>464</v>
      </c>
      <c r="B16" s="89" t="s">
        <v>386</v>
      </c>
      <c r="C16" s="90"/>
      <c r="D16" s="90"/>
      <c r="E16" s="90"/>
      <c r="F16" s="86"/>
      <c r="G16" s="86"/>
      <c r="H16" s="86"/>
      <c r="I16" s="86"/>
      <c r="J16" s="90"/>
      <c r="K16" s="91"/>
      <c r="L16" s="91"/>
    </row>
    <row r="17" spans="1:12" ht="15.6" x14ac:dyDescent="0.3">
      <c r="A17" s="86" t="s">
        <v>465</v>
      </c>
      <c r="B17" s="87" t="s">
        <v>466</v>
      </c>
      <c r="C17" s="90"/>
      <c r="D17" s="90"/>
      <c r="E17" s="90"/>
      <c r="F17" s="86"/>
      <c r="G17" s="86"/>
      <c r="H17" s="86"/>
      <c r="I17" s="86"/>
      <c r="J17" s="90"/>
      <c r="K17" s="91"/>
      <c r="L17" s="91"/>
    </row>
    <row r="18" spans="1:12" ht="15.6" x14ac:dyDescent="0.3">
      <c r="A18" s="86" t="s">
        <v>467</v>
      </c>
      <c r="B18" s="89"/>
      <c r="C18" s="90"/>
      <c r="D18" s="90"/>
      <c r="E18" s="90"/>
      <c r="F18" s="86"/>
      <c r="G18" s="86"/>
      <c r="H18" s="86"/>
      <c r="I18" s="86"/>
      <c r="J18" s="90"/>
      <c r="K18" s="91"/>
      <c r="L18" s="91"/>
    </row>
    <row r="19" spans="1:12" ht="15.6" x14ac:dyDescent="0.3">
      <c r="A19" s="92" t="s">
        <v>468</v>
      </c>
      <c r="B19" s="93"/>
      <c r="C19" s="90"/>
      <c r="D19" s="90"/>
      <c r="E19" s="90"/>
      <c r="F19" s="86"/>
      <c r="G19" s="86"/>
      <c r="H19" s="86"/>
      <c r="I19" s="86"/>
      <c r="J19" s="90"/>
      <c r="K19" s="91"/>
      <c r="L19" s="91"/>
    </row>
    <row r="20" spans="1:12" ht="15.6" x14ac:dyDescent="0.3">
      <c r="A20" s="86">
        <v>0</v>
      </c>
      <c r="B20" s="89"/>
      <c r="C20" s="90"/>
      <c r="D20" s="90"/>
      <c r="E20" s="90"/>
      <c r="F20" s="86"/>
      <c r="G20" s="86"/>
      <c r="H20" s="86"/>
      <c r="I20" s="86"/>
      <c r="J20" s="139">
        <v>0</v>
      </c>
      <c r="K20" s="91"/>
      <c r="L20" s="91"/>
    </row>
    <row r="21" spans="1:12" ht="15.6" x14ac:dyDescent="0.3">
      <c r="A21" s="86" t="s">
        <v>469</v>
      </c>
      <c r="B21" s="89" t="s">
        <v>386</v>
      </c>
      <c r="C21" s="90"/>
      <c r="D21" s="90"/>
      <c r="E21" s="90"/>
      <c r="F21" s="86"/>
      <c r="G21" s="86"/>
      <c r="H21" s="86"/>
      <c r="I21" s="86"/>
      <c r="J21" s="90"/>
      <c r="K21" s="91"/>
      <c r="L21" s="91"/>
    </row>
    <row r="22" spans="1:12" ht="31.2" x14ac:dyDescent="0.3">
      <c r="A22" s="86" t="s">
        <v>470</v>
      </c>
      <c r="B22" s="87" t="s">
        <v>413</v>
      </c>
      <c r="C22" s="90"/>
      <c r="D22" s="90"/>
      <c r="E22" s="90"/>
      <c r="F22" s="86"/>
      <c r="G22" s="86"/>
      <c r="H22" s="86"/>
      <c r="I22" s="86"/>
      <c r="J22" s="90"/>
      <c r="K22" s="91"/>
      <c r="L22" s="91"/>
    </row>
    <row r="23" spans="1:12" ht="15.6" x14ac:dyDescent="0.25">
      <c r="A23" s="213" t="s">
        <v>471</v>
      </c>
      <c r="B23" s="214"/>
      <c r="C23" s="214"/>
      <c r="D23" s="214"/>
      <c r="E23" s="214"/>
      <c r="F23" s="214"/>
      <c r="G23" s="214"/>
      <c r="H23" s="214"/>
      <c r="I23" s="214"/>
      <c r="J23" s="214"/>
      <c r="K23" s="214"/>
      <c r="L23" s="215"/>
    </row>
    <row r="24" spans="1:12" ht="15.6" x14ac:dyDescent="0.3">
      <c r="A24" s="86" t="s">
        <v>472</v>
      </c>
      <c r="B24" s="87" t="s">
        <v>473</v>
      </c>
      <c r="C24" s="90"/>
      <c r="D24" s="90"/>
      <c r="E24" s="90"/>
      <c r="F24" s="86"/>
      <c r="G24" s="86"/>
      <c r="H24" s="86"/>
      <c r="I24" s="86"/>
      <c r="J24" s="90"/>
      <c r="K24" s="91"/>
      <c r="L24" s="91"/>
    </row>
    <row r="25" spans="1:12" ht="31.2" x14ac:dyDescent="0.3">
      <c r="A25" s="86"/>
      <c r="B25" s="87" t="s">
        <v>474</v>
      </c>
      <c r="C25" s="90"/>
      <c r="D25" s="90"/>
      <c r="E25" s="90"/>
      <c r="F25" s="86"/>
      <c r="G25" s="86"/>
      <c r="H25" s="86"/>
      <c r="I25" s="86"/>
      <c r="J25" s="90"/>
      <c r="K25" s="91"/>
      <c r="L25" s="91"/>
    </row>
    <row r="26" spans="1:12" ht="15.6" x14ac:dyDescent="0.3">
      <c r="A26" s="86" t="s">
        <v>475</v>
      </c>
      <c r="B26" s="89"/>
      <c r="C26" s="90"/>
      <c r="D26" s="90"/>
      <c r="E26" s="90"/>
      <c r="F26" s="86"/>
      <c r="G26" s="86"/>
      <c r="H26" s="86"/>
      <c r="I26" s="86"/>
      <c r="J26" s="90"/>
      <c r="K26" s="91"/>
      <c r="L26" s="91"/>
    </row>
    <row r="27" spans="1:12" ht="15.6" x14ac:dyDescent="0.3">
      <c r="A27" s="92" t="s">
        <v>476</v>
      </c>
      <c r="B27" s="93"/>
      <c r="C27" s="90"/>
      <c r="D27" s="90"/>
      <c r="E27" s="90"/>
      <c r="F27" s="86"/>
      <c r="G27" s="86"/>
      <c r="H27" s="86"/>
      <c r="I27" s="86"/>
      <c r="J27" s="90"/>
      <c r="K27" s="91"/>
      <c r="L27" s="91"/>
    </row>
    <row r="28" spans="1:12" ht="15.6" x14ac:dyDescent="0.3">
      <c r="A28" s="86" t="s">
        <v>477</v>
      </c>
      <c r="B28" s="89"/>
      <c r="C28" s="90"/>
      <c r="D28" s="90"/>
      <c r="E28" s="90"/>
      <c r="F28" s="86"/>
      <c r="G28" s="86"/>
      <c r="H28" s="86"/>
      <c r="I28" s="86"/>
      <c r="J28" s="90"/>
      <c r="K28" s="91"/>
      <c r="L28" s="91"/>
    </row>
    <row r="29" spans="1:12" ht="15.6" x14ac:dyDescent="0.3">
      <c r="A29" s="86" t="s">
        <v>478</v>
      </c>
      <c r="B29" s="89" t="s">
        <v>386</v>
      </c>
      <c r="C29" s="90"/>
      <c r="D29" s="90"/>
      <c r="E29" s="90"/>
      <c r="F29" s="86"/>
      <c r="G29" s="86"/>
      <c r="H29" s="86"/>
      <c r="I29" s="86"/>
      <c r="J29" s="90"/>
      <c r="K29" s="91"/>
      <c r="L29" s="91"/>
    </row>
    <row r="30" spans="1:12" ht="15.6" x14ac:dyDescent="0.3">
      <c r="A30" s="86" t="s">
        <v>479</v>
      </c>
      <c r="B30" s="87" t="s">
        <v>480</v>
      </c>
      <c r="C30" s="90"/>
      <c r="D30" s="90"/>
      <c r="E30" s="90"/>
      <c r="F30" s="86"/>
      <c r="G30" s="86"/>
      <c r="H30" s="86"/>
      <c r="I30" s="86"/>
      <c r="J30" s="90"/>
      <c r="K30" s="91"/>
      <c r="L30" s="91"/>
    </row>
    <row r="31" spans="1:12" ht="15.6" x14ac:dyDescent="0.3">
      <c r="A31" s="86" t="s">
        <v>481</v>
      </c>
      <c r="B31" s="89"/>
      <c r="C31" s="90"/>
      <c r="D31" s="90"/>
      <c r="E31" s="90"/>
      <c r="F31" s="86"/>
      <c r="G31" s="86"/>
      <c r="H31" s="86"/>
      <c r="I31" s="86"/>
      <c r="J31" s="90"/>
      <c r="K31" s="91"/>
      <c r="L31" s="91"/>
    </row>
    <row r="32" spans="1:12" ht="15.6" x14ac:dyDescent="0.3">
      <c r="A32" s="92" t="s">
        <v>482</v>
      </c>
      <c r="B32" s="93"/>
      <c r="C32" s="90"/>
      <c r="D32" s="90"/>
      <c r="E32" s="90"/>
      <c r="F32" s="86"/>
      <c r="G32" s="86"/>
      <c r="H32" s="86"/>
      <c r="I32" s="86"/>
      <c r="J32" s="90"/>
      <c r="K32" s="91"/>
      <c r="L32" s="91"/>
    </row>
    <row r="33" spans="1:12" ht="15.6" x14ac:dyDescent="0.3">
      <c r="A33" s="86" t="s">
        <v>483</v>
      </c>
      <c r="B33" s="89"/>
      <c r="C33" s="90"/>
      <c r="D33" s="90"/>
      <c r="E33" s="90"/>
      <c r="F33" s="86"/>
      <c r="G33" s="86"/>
      <c r="H33" s="86"/>
      <c r="I33" s="86"/>
      <c r="J33" s="90"/>
      <c r="K33" s="91"/>
      <c r="L33" s="91"/>
    </row>
    <row r="34" spans="1:12" ht="15.6" x14ac:dyDescent="0.3">
      <c r="A34" s="86" t="s">
        <v>484</v>
      </c>
      <c r="B34" s="89" t="s">
        <v>386</v>
      </c>
      <c r="C34" s="90"/>
      <c r="D34" s="90"/>
      <c r="E34" s="90"/>
      <c r="F34" s="86"/>
      <c r="G34" s="86"/>
      <c r="H34" s="86"/>
      <c r="I34" s="86"/>
      <c r="J34" s="90"/>
      <c r="K34" s="91"/>
      <c r="L34" s="91"/>
    </row>
    <row r="35" spans="1:12" ht="15.6" x14ac:dyDescent="0.3">
      <c r="A35" s="86" t="s">
        <v>485</v>
      </c>
      <c r="B35" s="87" t="s">
        <v>412</v>
      </c>
      <c r="C35" s="90"/>
      <c r="D35" s="90"/>
      <c r="E35" s="90"/>
      <c r="F35" s="86"/>
      <c r="G35" s="86"/>
      <c r="H35" s="86"/>
      <c r="I35" s="86"/>
      <c r="J35" s="90"/>
      <c r="K35" s="91"/>
      <c r="L35" s="91"/>
    </row>
  </sheetData>
  <mergeCells count="15">
    <mergeCell ref="A23:L23"/>
    <mergeCell ref="A1:L1"/>
    <mergeCell ref="G2:I2"/>
    <mergeCell ref="J2:L2"/>
    <mergeCell ref="D3:D4"/>
    <mergeCell ref="E3:F3"/>
    <mergeCell ref="G3:G4"/>
    <mergeCell ref="H3:I3"/>
    <mergeCell ref="J3:J4"/>
    <mergeCell ref="K3:L3"/>
    <mergeCell ref="A2:A4"/>
    <mergeCell ref="B2:B4"/>
    <mergeCell ref="C2:C4"/>
    <mergeCell ref="D2:F2"/>
    <mergeCell ref="A5:L5"/>
  </mergeCells>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10" zoomScale="70" zoomScaleNormal="70" workbookViewId="0">
      <selection activeCell="C37" sqref="C37"/>
    </sheetView>
  </sheetViews>
  <sheetFormatPr defaultRowHeight="14.4" x14ac:dyDescent="0.3"/>
  <cols>
    <col min="1" max="1" width="4.33203125" customWidth="1"/>
    <col min="2" max="2" width="48.44140625" customWidth="1"/>
    <col min="3" max="3" width="26.109375" customWidth="1"/>
    <col min="4" max="4" width="45" customWidth="1"/>
  </cols>
  <sheetData>
    <row r="1" spans="1:4" ht="51.6" customHeight="1" x14ac:dyDescent="0.3">
      <c r="A1" s="172" t="s">
        <v>434</v>
      </c>
      <c r="B1" s="172"/>
      <c r="C1" s="172"/>
      <c r="D1" s="172"/>
    </row>
    <row r="2" spans="1:4" ht="15.6" x14ac:dyDescent="0.3">
      <c r="A2" s="48"/>
    </row>
    <row r="3" spans="1:4" ht="46.2" customHeight="1" x14ac:dyDescent="0.3">
      <c r="A3" s="208" t="s">
        <v>415</v>
      </c>
      <c r="B3" s="208" t="s">
        <v>371</v>
      </c>
      <c r="C3" s="208" t="s">
        <v>14</v>
      </c>
      <c r="D3" s="208" t="s">
        <v>442</v>
      </c>
    </row>
    <row r="4" spans="1:4" ht="15" customHeight="1" x14ac:dyDescent="0.3">
      <c r="A4" s="208"/>
      <c r="B4" s="208"/>
      <c r="C4" s="208"/>
      <c r="D4" s="208"/>
    </row>
    <row r="5" spans="1:4" ht="63.6" customHeight="1" x14ac:dyDescent="0.3">
      <c r="A5" s="49">
        <v>1</v>
      </c>
      <c r="B5" s="2" t="s">
        <v>416</v>
      </c>
      <c r="C5" s="49" t="s">
        <v>519</v>
      </c>
      <c r="D5" s="49" t="s">
        <v>520</v>
      </c>
    </row>
    <row r="6" spans="1:4" ht="63" customHeight="1" x14ac:dyDescent="0.3">
      <c r="A6" s="49">
        <v>2</v>
      </c>
      <c r="B6" s="2" t="s">
        <v>417</v>
      </c>
      <c r="C6" s="49"/>
      <c r="D6" s="49"/>
    </row>
    <row r="7" spans="1:4" ht="72" customHeight="1" x14ac:dyDescent="0.3">
      <c r="A7" s="49">
        <v>3</v>
      </c>
      <c r="B7" s="2" t="s">
        <v>418</v>
      </c>
      <c r="C7" s="49"/>
      <c r="D7" s="49"/>
    </row>
    <row r="8" spans="1:4" ht="51.6" customHeight="1" x14ac:dyDescent="0.3">
      <c r="A8" s="49">
        <v>4</v>
      </c>
      <c r="B8" s="2" t="s">
        <v>419</v>
      </c>
      <c r="C8" s="49" t="s">
        <v>521</v>
      </c>
      <c r="D8" s="49" t="s">
        <v>522</v>
      </c>
    </row>
    <row r="9" spans="1:4" ht="63.75" customHeight="1" x14ac:dyDescent="0.3">
      <c r="A9" s="49">
        <v>5</v>
      </c>
      <c r="B9" s="2" t="s">
        <v>420</v>
      </c>
      <c r="C9" s="49"/>
      <c r="D9" s="49"/>
    </row>
    <row r="10" spans="1:4" ht="76.2" customHeight="1" x14ac:dyDescent="0.3">
      <c r="A10" s="49">
        <v>6</v>
      </c>
      <c r="B10" s="2" t="s">
        <v>421</v>
      </c>
      <c r="C10" s="49"/>
      <c r="D10" s="49"/>
    </row>
    <row r="11" spans="1:4" ht="59.4" customHeight="1" x14ac:dyDescent="0.3">
      <c r="A11" s="49">
        <v>7</v>
      </c>
      <c r="B11" s="2" t="s">
        <v>422</v>
      </c>
      <c r="C11" s="49">
        <v>2688</v>
      </c>
      <c r="D11" s="49">
        <v>2688</v>
      </c>
    </row>
    <row r="12" spans="1:4" ht="66" customHeight="1" x14ac:dyDescent="0.3">
      <c r="A12" s="49">
        <v>8</v>
      </c>
      <c r="B12" s="2" t="s">
        <v>423</v>
      </c>
      <c r="C12" s="49"/>
      <c r="D12" s="49"/>
    </row>
    <row r="13" spans="1:4" ht="72" customHeight="1" x14ac:dyDescent="0.3">
      <c r="A13" s="49">
        <v>9</v>
      </c>
      <c r="B13" s="2" t="s">
        <v>424</v>
      </c>
      <c r="C13" s="49"/>
      <c r="D13" s="49"/>
    </row>
    <row r="14" spans="1:4" ht="79.95" customHeight="1" x14ac:dyDescent="0.3">
      <c r="A14" s="49">
        <v>10</v>
      </c>
      <c r="B14" s="2" t="s">
        <v>425</v>
      </c>
      <c r="C14" s="49"/>
      <c r="D14" s="49"/>
    </row>
    <row r="15" spans="1:4" ht="88.95" customHeight="1" x14ac:dyDescent="0.3">
      <c r="A15" s="49">
        <v>11</v>
      </c>
      <c r="B15" s="2" t="s">
        <v>426</v>
      </c>
      <c r="C15" s="49"/>
      <c r="D15" s="49"/>
    </row>
    <row r="16" spans="1:4" ht="61.2" customHeight="1" x14ac:dyDescent="0.3">
      <c r="A16" s="49">
        <v>12</v>
      </c>
      <c r="B16" s="2" t="s">
        <v>427</v>
      </c>
      <c r="C16" s="49" t="s">
        <v>523</v>
      </c>
      <c r="D16" s="49"/>
    </row>
    <row r="17" spans="1:10" ht="44.4" customHeight="1" x14ac:dyDescent="0.3">
      <c r="A17" s="49">
        <v>13</v>
      </c>
      <c r="B17" s="79" t="s">
        <v>428</v>
      </c>
      <c r="C17" s="221">
        <v>43894</v>
      </c>
      <c r="D17" s="208"/>
    </row>
    <row r="20" spans="1:10" x14ac:dyDescent="0.3">
      <c r="J20" s="138"/>
    </row>
  </sheetData>
  <mergeCells count="6">
    <mergeCell ref="A3:A4"/>
    <mergeCell ref="B3:B4"/>
    <mergeCell ref="D3:D4"/>
    <mergeCell ref="C17:D17"/>
    <mergeCell ref="A1:D1"/>
    <mergeCell ref="C3: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4"/>
  <sheetViews>
    <sheetView topLeftCell="A64" workbookViewId="0">
      <selection activeCell="C37" sqref="C37"/>
    </sheetView>
  </sheetViews>
  <sheetFormatPr defaultRowHeight="13.2" x14ac:dyDescent="0.25"/>
  <cols>
    <col min="1" max="1" width="49.5546875" style="31" customWidth="1"/>
    <col min="2" max="2" width="57" style="31" customWidth="1"/>
    <col min="3" max="257" width="49.5546875" style="31" customWidth="1"/>
    <col min="258" max="258" width="57" style="31" customWidth="1"/>
    <col min="259" max="513" width="49.5546875" style="31" customWidth="1"/>
    <col min="514" max="514" width="57" style="31" customWidth="1"/>
    <col min="515" max="769" width="49.5546875" style="31" customWidth="1"/>
    <col min="770" max="770" width="57" style="31" customWidth="1"/>
    <col min="771" max="1025" width="49.5546875" style="31" customWidth="1"/>
    <col min="1026" max="1026" width="57" style="31" customWidth="1"/>
    <col min="1027" max="1281" width="49.5546875" style="31" customWidth="1"/>
    <col min="1282" max="1282" width="57" style="31" customWidth="1"/>
    <col min="1283" max="1537" width="49.5546875" style="31" customWidth="1"/>
    <col min="1538" max="1538" width="57" style="31" customWidth="1"/>
    <col min="1539" max="1793" width="49.5546875" style="31" customWidth="1"/>
    <col min="1794" max="1794" width="57" style="31" customWidth="1"/>
    <col min="1795" max="2049" width="49.5546875" style="31" customWidth="1"/>
    <col min="2050" max="2050" width="57" style="31" customWidth="1"/>
    <col min="2051" max="2305" width="49.5546875" style="31" customWidth="1"/>
    <col min="2306" max="2306" width="57" style="31" customWidth="1"/>
    <col min="2307" max="2561" width="49.5546875" style="31" customWidth="1"/>
    <col min="2562" max="2562" width="57" style="31" customWidth="1"/>
    <col min="2563" max="2817" width="49.5546875" style="31" customWidth="1"/>
    <col min="2818" max="2818" width="57" style="31" customWidth="1"/>
    <col min="2819" max="3073" width="49.5546875" style="31" customWidth="1"/>
    <col min="3074" max="3074" width="57" style="31" customWidth="1"/>
    <col min="3075" max="3329" width="49.5546875" style="31" customWidth="1"/>
    <col min="3330" max="3330" width="57" style="31" customWidth="1"/>
    <col min="3331" max="3585" width="49.5546875" style="31" customWidth="1"/>
    <col min="3586" max="3586" width="57" style="31" customWidth="1"/>
    <col min="3587" max="3841" width="49.5546875" style="31" customWidth="1"/>
    <col min="3842" max="3842" width="57" style="31" customWidth="1"/>
    <col min="3843" max="4097" width="49.5546875" style="31" customWidth="1"/>
    <col min="4098" max="4098" width="57" style="31" customWidth="1"/>
    <col min="4099" max="4353" width="49.5546875" style="31" customWidth="1"/>
    <col min="4354" max="4354" width="57" style="31" customWidth="1"/>
    <col min="4355" max="4609" width="49.5546875" style="31" customWidth="1"/>
    <col min="4610" max="4610" width="57" style="31" customWidth="1"/>
    <col min="4611" max="4865" width="49.5546875" style="31" customWidth="1"/>
    <col min="4866" max="4866" width="57" style="31" customWidth="1"/>
    <col min="4867" max="5121" width="49.5546875" style="31" customWidth="1"/>
    <col min="5122" max="5122" width="57" style="31" customWidth="1"/>
    <col min="5123" max="5377" width="49.5546875" style="31" customWidth="1"/>
    <col min="5378" max="5378" width="57" style="31" customWidth="1"/>
    <col min="5379" max="5633" width="49.5546875" style="31" customWidth="1"/>
    <col min="5634" max="5634" width="57" style="31" customWidth="1"/>
    <col min="5635" max="5889" width="49.5546875" style="31" customWidth="1"/>
    <col min="5890" max="5890" width="57" style="31" customWidth="1"/>
    <col min="5891" max="6145" width="49.5546875" style="31" customWidth="1"/>
    <col min="6146" max="6146" width="57" style="31" customWidth="1"/>
    <col min="6147" max="6401" width="49.5546875" style="31" customWidth="1"/>
    <col min="6402" max="6402" width="57" style="31" customWidth="1"/>
    <col min="6403" max="6657" width="49.5546875" style="31" customWidth="1"/>
    <col min="6658" max="6658" width="57" style="31" customWidth="1"/>
    <col min="6659" max="6913" width="49.5546875" style="31" customWidth="1"/>
    <col min="6914" max="6914" width="57" style="31" customWidth="1"/>
    <col min="6915" max="7169" width="49.5546875" style="31" customWidth="1"/>
    <col min="7170" max="7170" width="57" style="31" customWidth="1"/>
    <col min="7171" max="7425" width="49.5546875" style="31" customWidth="1"/>
    <col min="7426" max="7426" width="57" style="31" customWidth="1"/>
    <col min="7427" max="7681" width="49.5546875" style="31" customWidth="1"/>
    <col min="7682" max="7682" width="57" style="31" customWidth="1"/>
    <col min="7683" max="7937" width="49.5546875" style="31" customWidth="1"/>
    <col min="7938" max="7938" width="57" style="31" customWidth="1"/>
    <col min="7939" max="8193" width="49.5546875" style="31" customWidth="1"/>
    <col min="8194" max="8194" width="57" style="31" customWidth="1"/>
    <col min="8195" max="8449" width="49.5546875" style="31" customWidth="1"/>
    <col min="8450" max="8450" width="57" style="31" customWidth="1"/>
    <col min="8451" max="8705" width="49.5546875" style="31" customWidth="1"/>
    <col min="8706" max="8706" width="57" style="31" customWidth="1"/>
    <col min="8707" max="8961" width="49.5546875" style="31" customWidth="1"/>
    <col min="8962" max="8962" width="57" style="31" customWidth="1"/>
    <col min="8963" max="9217" width="49.5546875" style="31" customWidth="1"/>
    <col min="9218" max="9218" width="57" style="31" customWidth="1"/>
    <col min="9219" max="9473" width="49.5546875" style="31" customWidth="1"/>
    <col min="9474" max="9474" width="57" style="31" customWidth="1"/>
    <col min="9475" max="9729" width="49.5546875" style="31" customWidth="1"/>
    <col min="9730" max="9730" width="57" style="31" customWidth="1"/>
    <col min="9731" max="9985" width="49.5546875" style="31" customWidth="1"/>
    <col min="9986" max="9986" width="57" style="31" customWidth="1"/>
    <col min="9987" max="10241" width="49.5546875" style="31" customWidth="1"/>
    <col min="10242" max="10242" width="57" style="31" customWidth="1"/>
    <col min="10243" max="10497" width="49.5546875" style="31" customWidth="1"/>
    <col min="10498" max="10498" width="57" style="31" customWidth="1"/>
    <col min="10499" max="10753" width="49.5546875" style="31" customWidth="1"/>
    <col min="10754" max="10754" width="57" style="31" customWidth="1"/>
    <col min="10755" max="11009" width="49.5546875" style="31" customWidth="1"/>
    <col min="11010" max="11010" width="57" style="31" customWidth="1"/>
    <col min="11011" max="11265" width="49.5546875" style="31" customWidth="1"/>
    <col min="11266" max="11266" width="57" style="31" customWidth="1"/>
    <col min="11267" max="11521" width="49.5546875" style="31" customWidth="1"/>
    <col min="11522" max="11522" width="57" style="31" customWidth="1"/>
    <col min="11523" max="11777" width="49.5546875" style="31" customWidth="1"/>
    <col min="11778" max="11778" width="57" style="31" customWidth="1"/>
    <col min="11779" max="12033" width="49.5546875" style="31" customWidth="1"/>
    <col min="12034" max="12034" width="57" style="31" customWidth="1"/>
    <col min="12035" max="12289" width="49.5546875" style="31" customWidth="1"/>
    <col min="12290" max="12290" width="57" style="31" customWidth="1"/>
    <col min="12291" max="12545" width="49.5546875" style="31" customWidth="1"/>
    <col min="12546" max="12546" width="57" style="31" customWidth="1"/>
    <col min="12547" max="12801" width="49.5546875" style="31" customWidth="1"/>
    <col min="12802" max="12802" width="57" style="31" customWidth="1"/>
    <col min="12803" max="13057" width="49.5546875" style="31" customWidth="1"/>
    <col min="13058" max="13058" width="57" style="31" customWidth="1"/>
    <col min="13059" max="13313" width="49.5546875" style="31" customWidth="1"/>
    <col min="13314" max="13314" width="57" style="31" customWidth="1"/>
    <col min="13315" max="13569" width="49.5546875" style="31" customWidth="1"/>
    <col min="13570" max="13570" width="57" style="31" customWidth="1"/>
    <col min="13571" max="13825" width="49.5546875" style="31" customWidth="1"/>
    <col min="13826" max="13826" width="57" style="31" customWidth="1"/>
    <col min="13827" max="14081" width="49.5546875" style="31" customWidth="1"/>
    <col min="14082" max="14082" width="57" style="31" customWidth="1"/>
    <col min="14083" max="14337" width="49.5546875" style="31" customWidth="1"/>
    <col min="14338" max="14338" width="57" style="31" customWidth="1"/>
    <col min="14339" max="14593" width="49.5546875" style="31" customWidth="1"/>
    <col min="14594" max="14594" width="57" style="31" customWidth="1"/>
    <col min="14595" max="14849" width="49.5546875" style="31" customWidth="1"/>
    <col min="14850" max="14850" width="57" style="31" customWidth="1"/>
    <col min="14851" max="15105" width="49.5546875" style="31" customWidth="1"/>
    <col min="15106" max="15106" width="57" style="31" customWidth="1"/>
    <col min="15107" max="15361" width="49.5546875" style="31" customWidth="1"/>
    <col min="15362" max="15362" width="57" style="31" customWidth="1"/>
    <col min="15363" max="15617" width="49.5546875" style="31" customWidth="1"/>
    <col min="15618" max="15618" width="57" style="31" customWidth="1"/>
    <col min="15619" max="15873" width="49.5546875" style="31" customWidth="1"/>
    <col min="15874" max="15874" width="57" style="31" customWidth="1"/>
    <col min="15875" max="16129" width="49.5546875" style="31" customWidth="1"/>
    <col min="16130" max="16130" width="57" style="31" customWidth="1"/>
    <col min="16131" max="16384" width="49.5546875" style="31" customWidth="1"/>
  </cols>
  <sheetData>
    <row r="1" spans="1:2" ht="14.4" x14ac:dyDescent="0.25">
      <c r="A1" s="30" t="s">
        <v>48</v>
      </c>
    </row>
    <row r="2" spans="1:2" ht="14.4" x14ac:dyDescent="0.25">
      <c r="A2" s="30"/>
    </row>
    <row r="3" spans="1:2" ht="14.4" x14ac:dyDescent="0.25">
      <c r="A3" s="30" t="s">
        <v>49</v>
      </c>
    </row>
    <row r="4" spans="1:2" ht="14.4" x14ac:dyDescent="0.25">
      <c r="A4" s="30"/>
    </row>
    <row r="5" spans="1:2" ht="14.4" x14ac:dyDescent="0.25">
      <c r="A5" s="30" t="s">
        <v>50</v>
      </c>
    </row>
    <row r="6" spans="1:2" ht="14.4" x14ac:dyDescent="0.25">
      <c r="A6" s="30" t="s">
        <v>51</v>
      </c>
    </row>
    <row r="7" spans="1:2" ht="14.4" x14ac:dyDescent="0.25">
      <c r="A7" s="30" t="s">
        <v>52</v>
      </c>
    </row>
    <row r="8" spans="1:2" ht="14.4" x14ac:dyDescent="0.25">
      <c r="A8" s="30" t="s">
        <v>53</v>
      </c>
    </row>
    <row r="9" spans="1:2" ht="14.4" x14ac:dyDescent="0.25">
      <c r="A9" s="30" t="s">
        <v>54</v>
      </c>
    </row>
    <row r="10" spans="1:2" ht="14.4" x14ac:dyDescent="0.25">
      <c r="A10" s="30" t="s">
        <v>55</v>
      </c>
    </row>
    <row r="11" spans="1:2" ht="14.4" x14ac:dyDescent="0.25">
      <c r="A11" s="30" t="s">
        <v>56</v>
      </c>
    </row>
    <row r="12" spans="1:2" ht="15" thickBot="1" x14ac:dyDescent="0.3">
      <c r="A12" s="32"/>
    </row>
    <row r="13" spans="1:2" ht="13.8" thickBot="1" x14ac:dyDescent="0.3">
      <c r="A13" s="33" t="s">
        <v>57</v>
      </c>
      <c r="B13" s="34" t="s">
        <v>58</v>
      </c>
    </row>
    <row r="14" spans="1:2" ht="14.4" x14ac:dyDescent="0.25">
      <c r="A14" s="35" t="s">
        <v>59</v>
      </c>
      <c r="B14" s="36" t="s">
        <v>60</v>
      </c>
    </row>
    <row r="15" spans="1:2" ht="43.2" x14ac:dyDescent="0.25">
      <c r="A15" s="37" t="s">
        <v>61</v>
      </c>
      <c r="B15" s="36" t="s">
        <v>62</v>
      </c>
    </row>
    <row r="16" spans="1:2" ht="14.4" x14ac:dyDescent="0.25">
      <c r="A16" s="37"/>
      <c r="B16" s="36" t="s">
        <v>63</v>
      </c>
    </row>
    <row r="17" spans="1:10" ht="28.8" x14ac:dyDescent="0.25">
      <c r="A17" s="37"/>
      <c r="B17" s="36" t="s">
        <v>64</v>
      </c>
    </row>
    <row r="18" spans="1:10" ht="14.4" x14ac:dyDescent="0.25">
      <c r="A18" s="37"/>
      <c r="B18" s="36" t="s">
        <v>65</v>
      </c>
    </row>
    <row r="19" spans="1:10" ht="14.4" x14ac:dyDescent="0.25">
      <c r="A19" s="37"/>
      <c r="B19" s="36" t="s">
        <v>66</v>
      </c>
    </row>
    <row r="20" spans="1:10" ht="28.8" x14ac:dyDescent="0.25">
      <c r="A20" s="37"/>
      <c r="B20" s="36" t="s">
        <v>67</v>
      </c>
      <c r="J20" s="137"/>
    </row>
    <row r="21" spans="1:10" ht="28.8" x14ac:dyDescent="0.25">
      <c r="A21" s="37"/>
      <c r="B21" s="36" t="s">
        <v>68</v>
      </c>
    </row>
    <row r="22" spans="1:10" ht="14.4" x14ac:dyDescent="0.25">
      <c r="A22" s="37"/>
      <c r="B22" s="36" t="s">
        <v>69</v>
      </c>
    </row>
    <row r="23" spans="1:10" ht="28.8" x14ac:dyDescent="0.25">
      <c r="A23" s="37"/>
      <c r="B23" s="36" t="s">
        <v>70</v>
      </c>
    </row>
    <row r="24" spans="1:10" ht="173.4" thickBot="1" x14ac:dyDescent="0.3">
      <c r="A24" s="38" t="s">
        <v>71</v>
      </c>
      <c r="B24" s="39" t="s">
        <v>72</v>
      </c>
    </row>
    <row r="25" spans="1:10" ht="14.4" x14ac:dyDescent="0.25">
      <c r="A25" s="35" t="s">
        <v>73</v>
      </c>
      <c r="B25" s="36"/>
    </row>
    <row r="26" spans="1:10" ht="72" x14ac:dyDescent="0.25">
      <c r="A26" s="37" t="s">
        <v>74</v>
      </c>
      <c r="B26" s="36" t="s">
        <v>75</v>
      </c>
    </row>
    <row r="27" spans="1:10" ht="14.4" x14ac:dyDescent="0.25">
      <c r="A27" s="37"/>
      <c r="B27" s="36" t="s">
        <v>76</v>
      </c>
    </row>
    <row r="28" spans="1:10" ht="14.4" x14ac:dyDescent="0.25">
      <c r="A28" s="37" t="s">
        <v>77</v>
      </c>
      <c r="B28" s="36" t="s">
        <v>77</v>
      </c>
    </row>
    <row r="29" spans="1:10" ht="14.4" x14ac:dyDescent="0.25">
      <c r="A29" s="37" t="s">
        <v>78</v>
      </c>
      <c r="B29" s="36" t="s">
        <v>79</v>
      </c>
    </row>
    <row r="30" spans="1:10" ht="28.8" x14ac:dyDescent="0.25">
      <c r="A30" s="37" t="s">
        <v>80</v>
      </c>
      <c r="B30" s="36">
        <v>110</v>
      </c>
    </row>
    <row r="31" spans="1:10" ht="14.4" x14ac:dyDescent="0.25">
      <c r="A31" s="37" t="s">
        <v>81</v>
      </c>
      <c r="B31" s="36" t="s">
        <v>81</v>
      </c>
    </row>
    <row r="32" spans="1:10" ht="28.8" x14ac:dyDescent="0.25">
      <c r="A32" s="37" t="s">
        <v>82</v>
      </c>
      <c r="B32" s="36">
        <v>110</v>
      </c>
    </row>
    <row r="33" spans="1:2" ht="28.8" x14ac:dyDescent="0.25">
      <c r="A33" s="37" t="s">
        <v>83</v>
      </c>
      <c r="B33" s="36">
        <v>110</v>
      </c>
    </row>
    <row r="34" spans="1:2" ht="43.2" x14ac:dyDescent="0.25">
      <c r="A34" s="37" t="s">
        <v>84</v>
      </c>
      <c r="B34" s="36" t="s">
        <v>84</v>
      </c>
    </row>
    <row r="35" spans="1:2" ht="14.4" x14ac:dyDescent="0.25">
      <c r="A35" s="37" t="s">
        <v>85</v>
      </c>
      <c r="B35" s="36" t="s">
        <v>85</v>
      </c>
    </row>
    <row r="36" spans="1:2" ht="28.8" x14ac:dyDescent="0.25">
      <c r="A36" s="37" t="s">
        <v>86</v>
      </c>
      <c r="B36" s="36" t="s">
        <v>86</v>
      </c>
    </row>
    <row r="37" spans="1:2" ht="14.4" x14ac:dyDescent="0.25">
      <c r="A37" s="37"/>
      <c r="B37" s="36" t="s">
        <v>87</v>
      </c>
    </row>
    <row r="38" spans="1:2" ht="14.4" x14ac:dyDescent="0.25">
      <c r="A38" s="37" t="s">
        <v>88</v>
      </c>
      <c r="B38" s="36" t="s">
        <v>88</v>
      </c>
    </row>
    <row r="39" spans="1:2" ht="14.4" x14ac:dyDescent="0.25">
      <c r="A39" s="40">
        <v>110</v>
      </c>
      <c r="B39" s="36" t="s">
        <v>89</v>
      </c>
    </row>
    <row r="40" spans="1:2" ht="14.4" x14ac:dyDescent="0.25">
      <c r="A40" s="40">
        <v>110</v>
      </c>
      <c r="B40" s="36" t="s">
        <v>90</v>
      </c>
    </row>
    <row r="41" spans="1:2" ht="28.8" x14ac:dyDescent="0.25">
      <c r="A41" s="40">
        <v>180</v>
      </c>
      <c r="B41" s="36" t="s">
        <v>91</v>
      </c>
    </row>
    <row r="42" spans="1:2" ht="43.2" x14ac:dyDescent="0.25">
      <c r="A42" s="37" t="s">
        <v>92</v>
      </c>
      <c r="B42" s="36" t="s">
        <v>93</v>
      </c>
    </row>
    <row r="43" spans="1:2" ht="29.4" thickBot="1" x14ac:dyDescent="0.3">
      <c r="A43" s="38" t="s">
        <v>94</v>
      </c>
      <c r="B43" s="39" t="s">
        <v>94</v>
      </c>
    </row>
    <row r="44" spans="1:2" ht="28.8" x14ac:dyDescent="0.25">
      <c r="A44" s="35" t="s">
        <v>95</v>
      </c>
      <c r="B44" s="36" t="s">
        <v>96</v>
      </c>
    </row>
    <row r="45" spans="1:2" ht="86.4" x14ac:dyDescent="0.25">
      <c r="A45" s="37" t="s">
        <v>97</v>
      </c>
      <c r="B45" s="36" t="s">
        <v>98</v>
      </c>
    </row>
    <row r="46" spans="1:2" ht="14.4" x14ac:dyDescent="0.25">
      <c r="A46" s="37"/>
      <c r="B46" s="36" t="s">
        <v>99</v>
      </c>
    </row>
    <row r="47" spans="1:2" ht="14.4" x14ac:dyDescent="0.25">
      <c r="A47" s="37"/>
      <c r="B47" s="36" t="s">
        <v>100</v>
      </c>
    </row>
    <row r="48" spans="1:2" ht="14.4" x14ac:dyDescent="0.25">
      <c r="A48" s="37"/>
      <c r="B48" s="36" t="s">
        <v>101</v>
      </c>
    </row>
    <row r="49" spans="1:2" ht="14.4" x14ac:dyDescent="0.25">
      <c r="A49" s="37"/>
      <c r="B49" s="36" t="s">
        <v>102</v>
      </c>
    </row>
    <row r="50" spans="1:2" ht="14.4" x14ac:dyDescent="0.25">
      <c r="A50" s="37"/>
      <c r="B50" s="36" t="s">
        <v>103</v>
      </c>
    </row>
    <row r="51" spans="1:2" ht="14.4" x14ac:dyDescent="0.25">
      <c r="A51" s="37"/>
      <c r="B51" s="36" t="s">
        <v>104</v>
      </c>
    </row>
    <row r="52" spans="1:2" ht="14.4" x14ac:dyDescent="0.25">
      <c r="A52" s="37"/>
      <c r="B52" s="36" t="s">
        <v>105</v>
      </c>
    </row>
    <row r="53" spans="1:2" ht="43.2" x14ac:dyDescent="0.25">
      <c r="A53" s="37"/>
      <c r="B53" s="36" t="s">
        <v>106</v>
      </c>
    </row>
    <row r="54" spans="1:2" ht="14.4" x14ac:dyDescent="0.25">
      <c r="A54" s="37"/>
      <c r="B54" s="36" t="s">
        <v>107</v>
      </c>
    </row>
    <row r="55" spans="1:2" ht="14.4" x14ac:dyDescent="0.25">
      <c r="A55" s="37"/>
      <c r="B55" s="36" t="s">
        <v>108</v>
      </c>
    </row>
    <row r="56" spans="1:2" ht="15" thickBot="1" x14ac:dyDescent="0.3">
      <c r="A56" s="38"/>
      <c r="B56" s="39" t="s">
        <v>109</v>
      </c>
    </row>
    <row r="57" spans="1:2" ht="14.4" x14ac:dyDescent="0.25">
      <c r="A57" s="35" t="s">
        <v>110</v>
      </c>
      <c r="B57" s="36"/>
    </row>
    <row r="58" spans="1:2" ht="130.19999999999999" thickBot="1" x14ac:dyDescent="0.3">
      <c r="A58" s="38" t="s">
        <v>111</v>
      </c>
      <c r="B58" s="39" t="s">
        <v>112</v>
      </c>
    </row>
    <row r="59" spans="1:2" ht="14.4" x14ac:dyDescent="0.25">
      <c r="A59" s="35" t="s">
        <v>113</v>
      </c>
      <c r="B59" s="36"/>
    </row>
    <row r="60" spans="1:2" ht="57.6" x14ac:dyDescent="0.25">
      <c r="A60" s="37" t="s">
        <v>114</v>
      </c>
      <c r="B60" s="36" t="s">
        <v>115</v>
      </c>
    </row>
    <row r="61" spans="1:2" ht="72" x14ac:dyDescent="0.25">
      <c r="A61" s="37" t="s">
        <v>116</v>
      </c>
      <c r="B61" s="36" t="s">
        <v>116</v>
      </c>
    </row>
    <row r="62" spans="1:2" ht="15" thickBot="1" x14ac:dyDescent="0.3">
      <c r="A62" s="38" t="s">
        <v>117</v>
      </c>
      <c r="B62" s="39" t="s">
        <v>117</v>
      </c>
    </row>
    <row r="63" spans="1:2" ht="28.8" x14ac:dyDescent="0.25">
      <c r="A63" s="35" t="s">
        <v>118</v>
      </c>
      <c r="B63" s="36"/>
    </row>
    <row r="64" spans="1:2" ht="144.6" thickBot="1" x14ac:dyDescent="0.3">
      <c r="A64" s="38" t="s">
        <v>119</v>
      </c>
      <c r="B64" s="39" t="s">
        <v>120</v>
      </c>
    </row>
    <row r="65" spans="1:2" ht="28.8" x14ac:dyDescent="0.25">
      <c r="A65" s="35" t="s">
        <v>121</v>
      </c>
      <c r="B65" s="36"/>
    </row>
    <row r="66" spans="1:2" ht="87" thickBot="1" x14ac:dyDescent="0.3">
      <c r="A66" s="38" t="s">
        <v>122</v>
      </c>
      <c r="B66" s="39" t="s">
        <v>123</v>
      </c>
    </row>
    <row r="67" spans="1:2" ht="28.8" x14ac:dyDescent="0.25">
      <c r="A67" s="35" t="s">
        <v>124</v>
      </c>
      <c r="B67" s="36"/>
    </row>
    <row r="68" spans="1:2" ht="130.19999999999999" thickBot="1" x14ac:dyDescent="0.3">
      <c r="A68" s="38" t="s">
        <v>125</v>
      </c>
      <c r="B68" s="39" t="s">
        <v>126</v>
      </c>
    </row>
    <row r="69" spans="1:2" ht="28.8" x14ac:dyDescent="0.25">
      <c r="A69" s="35" t="s">
        <v>127</v>
      </c>
      <c r="B69" s="36"/>
    </row>
    <row r="70" spans="1:2" ht="58.2" thickBot="1" x14ac:dyDescent="0.3">
      <c r="A70" s="38" t="s">
        <v>128</v>
      </c>
      <c r="B70" s="39" t="s">
        <v>129</v>
      </c>
    </row>
    <row r="71" spans="1:2" ht="28.8" x14ac:dyDescent="0.25">
      <c r="A71" s="35" t="s">
        <v>130</v>
      </c>
      <c r="B71" s="36"/>
    </row>
    <row r="72" spans="1:2" ht="159" thickBot="1" x14ac:dyDescent="0.3">
      <c r="A72" s="38" t="s">
        <v>131</v>
      </c>
      <c r="B72" s="39" t="s">
        <v>132</v>
      </c>
    </row>
    <row r="73" spans="1:2" ht="14.4" x14ac:dyDescent="0.25">
      <c r="A73" s="40" t="s">
        <v>133</v>
      </c>
      <c r="B73" s="36"/>
    </row>
    <row r="74" spans="1:2" ht="100.8" x14ac:dyDescent="0.25">
      <c r="A74" s="37"/>
      <c r="B74" s="36" t="s">
        <v>134</v>
      </c>
    </row>
    <row r="75" spans="1:2" ht="43.8" thickBot="1" x14ac:dyDescent="0.3">
      <c r="A75" s="38"/>
      <c r="B75" s="39" t="s">
        <v>135</v>
      </c>
    </row>
    <row r="76" spans="1:2" ht="57.6" x14ac:dyDescent="0.25">
      <c r="A76" s="35" t="s">
        <v>136</v>
      </c>
      <c r="B76" s="36"/>
    </row>
    <row r="77" spans="1:2" ht="87" thickBot="1" x14ac:dyDescent="0.3">
      <c r="A77" s="38" t="s">
        <v>137</v>
      </c>
      <c r="B77" s="39" t="s">
        <v>138</v>
      </c>
    </row>
    <row r="78" spans="1:2" ht="14.4" x14ac:dyDescent="0.25">
      <c r="A78" s="35" t="s">
        <v>139</v>
      </c>
      <c r="B78" s="36"/>
    </row>
    <row r="79" spans="1:2" ht="72" x14ac:dyDescent="0.25">
      <c r="A79" s="37" t="s">
        <v>140</v>
      </c>
      <c r="B79" s="36" t="s">
        <v>141</v>
      </c>
    </row>
    <row r="80" spans="1:2" ht="14.4" x14ac:dyDescent="0.25">
      <c r="A80" s="37"/>
      <c r="B80" s="36" t="s">
        <v>142</v>
      </c>
    </row>
    <row r="81" spans="1:2" ht="28.8" x14ac:dyDescent="0.25">
      <c r="A81" s="37"/>
      <c r="B81" s="36" t="s">
        <v>143</v>
      </c>
    </row>
    <row r="82" spans="1:2" ht="29.4" thickBot="1" x14ac:dyDescent="0.3">
      <c r="A82" s="38"/>
      <c r="B82" s="39" t="s">
        <v>144</v>
      </c>
    </row>
    <row r="83" spans="1:2" ht="58.2" thickBot="1" x14ac:dyDescent="0.3">
      <c r="A83" s="41" t="s">
        <v>133</v>
      </c>
      <c r="B83" s="39" t="s">
        <v>145</v>
      </c>
    </row>
    <row r="84" spans="1:2" ht="58.2" thickBot="1" x14ac:dyDescent="0.3">
      <c r="A84" s="41" t="s">
        <v>133</v>
      </c>
      <c r="B84" s="39" t="s">
        <v>146</v>
      </c>
    </row>
    <row r="85" spans="1:2" ht="28.8" x14ac:dyDescent="0.25">
      <c r="A85" s="35" t="s">
        <v>147</v>
      </c>
      <c r="B85" s="36"/>
    </row>
    <row r="86" spans="1:2" ht="86.4" x14ac:dyDescent="0.25">
      <c r="A86" s="37" t="s">
        <v>148</v>
      </c>
      <c r="B86" s="36" t="s">
        <v>149</v>
      </c>
    </row>
    <row r="87" spans="1:2" ht="14.4" x14ac:dyDescent="0.25">
      <c r="A87" s="37"/>
      <c r="B87" s="36" t="s">
        <v>150</v>
      </c>
    </row>
    <row r="88" spans="1:2" ht="28.8" x14ac:dyDescent="0.25">
      <c r="A88" s="37"/>
      <c r="B88" s="36" t="s">
        <v>151</v>
      </c>
    </row>
    <row r="89" spans="1:2" ht="28.8" x14ac:dyDescent="0.25">
      <c r="A89" s="37"/>
      <c r="B89" s="36" t="s">
        <v>152</v>
      </c>
    </row>
    <row r="90" spans="1:2" ht="14.4" x14ac:dyDescent="0.25">
      <c r="A90" s="37"/>
      <c r="B90" s="36" t="s">
        <v>153</v>
      </c>
    </row>
    <row r="91" spans="1:2" ht="14.4" x14ac:dyDescent="0.25">
      <c r="A91" s="37"/>
      <c r="B91" s="36" t="s">
        <v>154</v>
      </c>
    </row>
    <row r="92" spans="1:2" ht="28.8" x14ac:dyDescent="0.25">
      <c r="A92" s="37"/>
      <c r="B92" s="36" t="s">
        <v>155</v>
      </c>
    </row>
    <row r="93" spans="1:2" ht="14.4" x14ac:dyDescent="0.25">
      <c r="A93" s="37"/>
      <c r="B93" s="36" t="s">
        <v>156</v>
      </c>
    </row>
    <row r="94" spans="1:2" ht="29.4" thickBot="1" x14ac:dyDescent="0.3">
      <c r="A94" s="38"/>
      <c r="B94" s="39" t="s">
        <v>157</v>
      </c>
    </row>
    <row r="95" spans="1:2" ht="28.8" x14ac:dyDescent="0.25">
      <c r="A95" s="37" t="s">
        <v>158</v>
      </c>
      <c r="B95" s="36"/>
    </row>
    <row r="96" spans="1:2" ht="72" x14ac:dyDescent="0.25">
      <c r="A96" s="37" t="s">
        <v>159</v>
      </c>
      <c r="B96" s="36" t="s">
        <v>160</v>
      </c>
    </row>
    <row r="97" spans="1:2" ht="72" x14ac:dyDescent="0.25">
      <c r="A97" s="37" t="s">
        <v>161</v>
      </c>
      <c r="B97" s="36" t="s">
        <v>161</v>
      </c>
    </row>
    <row r="98" spans="1:2" ht="28.8" x14ac:dyDescent="0.25">
      <c r="A98" s="37" t="s">
        <v>162</v>
      </c>
      <c r="B98" s="36" t="s">
        <v>162</v>
      </c>
    </row>
    <row r="99" spans="1:2" ht="57.6" x14ac:dyDescent="0.25">
      <c r="A99" s="37" t="s">
        <v>163</v>
      </c>
      <c r="B99" s="36" t="s">
        <v>163</v>
      </c>
    </row>
    <row r="100" spans="1:2" ht="15" thickBot="1" x14ac:dyDescent="0.3">
      <c r="A100" s="38" t="s">
        <v>164</v>
      </c>
      <c r="B100" s="39" t="s">
        <v>164</v>
      </c>
    </row>
    <row r="101" spans="1:2" ht="28.8" x14ac:dyDescent="0.25">
      <c r="A101" s="35" t="s">
        <v>165</v>
      </c>
      <c r="B101" s="36"/>
    </row>
    <row r="102" spans="1:2" ht="72.599999999999994" thickBot="1" x14ac:dyDescent="0.3">
      <c r="A102" s="38" t="s">
        <v>166</v>
      </c>
      <c r="B102" s="39" t="s">
        <v>167</v>
      </c>
    </row>
    <row r="103" spans="1:2" ht="28.8" x14ac:dyDescent="0.25">
      <c r="A103" s="35" t="s">
        <v>168</v>
      </c>
      <c r="B103" s="36"/>
    </row>
    <row r="104" spans="1:2" ht="72" x14ac:dyDescent="0.25">
      <c r="A104" s="37" t="s">
        <v>169</v>
      </c>
      <c r="B104" s="36" t="s">
        <v>170</v>
      </c>
    </row>
    <row r="105" spans="1:2" ht="14.4" x14ac:dyDescent="0.25">
      <c r="A105" s="37" t="s">
        <v>171</v>
      </c>
      <c r="B105" s="36" t="s">
        <v>171</v>
      </c>
    </row>
    <row r="106" spans="1:2" ht="43.2" x14ac:dyDescent="0.25">
      <c r="A106" s="37" t="s">
        <v>172</v>
      </c>
      <c r="B106" s="36" t="s">
        <v>172</v>
      </c>
    </row>
    <row r="107" spans="1:2" ht="57.6" x14ac:dyDescent="0.25">
      <c r="A107" s="37" t="s">
        <v>173</v>
      </c>
      <c r="B107" s="36" t="s">
        <v>173</v>
      </c>
    </row>
    <row r="108" spans="1:2" ht="43.2" x14ac:dyDescent="0.25">
      <c r="A108" s="37" t="s">
        <v>174</v>
      </c>
      <c r="B108" s="36" t="s">
        <v>174</v>
      </c>
    </row>
    <row r="109" spans="1:2" ht="86.4" x14ac:dyDescent="0.25">
      <c r="A109" s="37" t="s">
        <v>175</v>
      </c>
      <c r="B109" s="36" t="s">
        <v>175</v>
      </c>
    </row>
    <row r="110" spans="1:2" ht="15" thickBot="1" x14ac:dyDescent="0.3">
      <c r="A110" s="38" t="s">
        <v>176</v>
      </c>
      <c r="B110" s="39" t="s">
        <v>176</v>
      </c>
    </row>
    <row r="111" spans="1:2" ht="14.4" x14ac:dyDescent="0.25">
      <c r="A111" s="35" t="s">
        <v>177</v>
      </c>
      <c r="B111" s="36"/>
    </row>
    <row r="112" spans="1:2" ht="28.8" x14ac:dyDescent="0.25">
      <c r="A112" s="37" t="s">
        <v>178</v>
      </c>
      <c r="B112" s="36" t="s">
        <v>179</v>
      </c>
    </row>
    <row r="113" spans="1:2" ht="28.8" x14ac:dyDescent="0.25">
      <c r="A113" s="37" t="s">
        <v>180</v>
      </c>
      <c r="B113" s="36" t="s">
        <v>180</v>
      </c>
    </row>
    <row r="114" spans="1:2" ht="57.6" x14ac:dyDescent="0.25">
      <c r="A114" s="37" t="s">
        <v>181</v>
      </c>
      <c r="B114" s="36" t="s">
        <v>181</v>
      </c>
    </row>
    <row r="115" spans="1:2" ht="28.8" x14ac:dyDescent="0.25">
      <c r="A115" s="37" t="s">
        <v>182</v>
      </c>
      <c r="B115" s="36" t="s">
        <v>182</v>
      </c>
    </row>
    <row r="116" spans="1:2" ht="43.2" x14ac:dyDescent="0.25">
      <c r="A116" s="37" t="s">
        <v>183</v>
      </c>
      <c r="B116" s="36" t="s">
        <v>183</v>
      </c>
    </row>
    <row r="117" spans="1:2" ht="28.8" x14ac:dyDescent="0.25">
      <c r="A117" s="37" t="s">
        <v>184</v>
      </c>
      <c r="B117" s="36" t="s">
        <v>184</v>
      </c>
    </row>
    <row r="118" spans="1:2" ht="43.2" x14ac:dyDescent="0.25">
      <c r="A118" s="37" t="s">
        <v>185</v>
      </c>
      <c r="B118" s="36" t="s">
        <v>185</v>
      </c>
    </row>
    <row r="119" spans="1:2" ht="15" thickBot="1" x14ac:dyDescent="0.3">
      <c r="A119" s="38" t="s">
        <v>186</v>
      </c>
      <c r="B119" s="39" t="s">
        <v>186</v>
      </c>
    </row>
    <row r="120" spans="1:2" ht="28.8" x14ac:dyDescent="0.25">
      <c r="A120" s="35" t="s">
        <v>187</v>
      </c>
      <c r="B120" s="36"/>
    </row>
    <row r="121" spans="1:2" ht="72" x14ac:dyDescent="0.25">
      <c r="A121" s="37" t="s">
        <v>188</v>
      </c>
      <c r="B121" s="36" t="s">
        <v>189</v>
      </c>
    </row>
    <row r="122" spans="1:2" ht="57.6" x14ac:dyDescent="0.25">
      <c r="A122" s="37" t="s">
        <v>190</v>
      </c>
      <c r="B122" s="36" t="s">
        <v>190</v>
      </c>
    </row>
    <row r="123" spans="1:2" ht="43.2" x14ac:dyDescent="0.25">
      <c r="A123" s="37" t="s">
        <v>191</v>
      </c>
      <c r="B123" s="36" t="s">
        <v>191</v>
      </c>
    </row>
    <row r="124" spans="1:2" ht="15" thickBot="1" x14ac:dyDescent="0.3">
      <c r="A124" s="38" t="s">
        <v>176</v>
      </c>
      <c r="B124" s="39" t="s">
        <v>176</v>
      </c>
    </row>
    <row r="125" spans="1:2" ht="28.8" x14ac:dyDescent="0.25">
      <c r="A125" s="35" t="s">
        <v>192</v>
      </c>
      <c r="B125" s="36"/>
    </row>
    <row r="126" spans="1:2" ht="72.599999999999994" thickBot="1" x14ac:dyDescent="0.3">
      <c r="A126" s="38" t="s">
        <v>193</v>
      </c>
      <c r="B126" s="39" t="s">
        <v>194</v>
      </c>
    </row>
    <row r="127" spans="1:2" ht="72.599999999999994" thickBot="1" x14ac:dyDescent="0.3">
      <c r="A127" s="41" t="s">
        <v>133</v>
      </c>
      <c r="B127" s="39" t="s">
        <v>195</v>
      </c>
    </row>
    <row r="128" spans="1:2" ht="58.2" thickBot="1" x14ac:dyDescent="0.3">
      <c r="A128" s="41" t="s">
        <v>133</v>
      </c>
      <c r="B128" s="39" t="s">
        <v>196</v>
      </c>
    </row>
    <row r="129" spans="1:2" ht="28.8" x14ac:dyDescent="0.25">
      <c r="A129" s="35" t="s">
        <v>197</v>
      </c>
      <c r="B129" s="36"/>
    </row>
    <row r="130" spans="1:2" ht="86.4" x14ac:dyDescent="0.25">
      <c r="A130" s="37" t="s">
        <v>198</v>
      </c>
      <c r="B130" s="36" t="s">
        <v>199</v>
      </c>
    </row>
    <row r="131" spans="1:2" ht="43.2" x14ac:dyDescent="0.25">
      <c r="A131" s="37"/>
      <c r="B131" s="36" t="s">
        <v>200</v>
      </c>
    </row>
    <row r="132" spans="1:2" ht="28.8" x14ac:dyDescent="0.25">
      <c r="A132" s="37"/>
      <c r="B132" s="36" t="s">
        <v>201</v>
      </c>
    </row>
    <row r="133" spans="1:2" ht="14.4" x14ac:dyDescent="0.25">
      <c r="A133" s="37"/>
      <c r="B133" s="36" t="s">
        <v>202</v>
      </c>
    </row>
    <row r="134" spans="1:2" ht="28.8" x14ac:dyDescent="0.25">
      <c r="A134" s="37"/>
      <c r="B134" s="36" t="s">
        <v>203</v>
      </c>
    </row>
    <row r="135" spans="1:2" ht="15" thickBot="1" x14ac:dyDescent="0.3">
      <c r="A135" s="38"/>
      <c r="B135" s="39" t="s">
        <v>204</v>
      </c>
    </row>
    <row r="136" spans="1:2" ht="43.2" x14ac:dyDescent="0.25">
      <c r="A136" s="35" t="s">
        <v>205</v>
      </c>
      <c r="B136" s="36"/>
    </row>
    <row r="137" spans="1:2" ht="115.8" thickBot="1" x14ac:dyDescent="0.3">
      <c r="A137" s="38" t="s">
        <v>206</v>
      </c>
      <c r="B137" s="39" t="s">
        <v>207</v>
      </c>
    </row>
    <row r="138" spans="1:2" ht="28.8" x14ac:dyDescent="0.25">
      <c r="A138" s="35" t="s">
        <v>208</v>
      </c>
      <c r="B138" s="36"/>
    </row>
    <row r="139" spans="1:2" ht="43.8" thickBot="1" x14ac:dyDescent="0.3">
      <c r="A139" s="38" t="s">
        <v>209</v>
      </c>
      <c r="B139" s="39" t="s">
        <v>210</v>
      </c>
    </row>
    <row r="140" spans="1:2" ht="14.4" x14ac:dyDescent="0.25">
      <c r="A140" s="35" t="s">
        <v>211</v>
      </c>
      <c r="B140" s="36"/>
    </row>
    <row r="141" spans="1:2" ht="43.8" thickBot="1" x14ac:dyDescent="0.3">
      <c r="A141" s="38" t="s">
        <v>212</v>
      </c>
      <c r="B141" s="39" t="s">
        <v>213</v>
      </c>
    </row>
    <row r="142" spans="1:2" ht="28.8" x14ac:dyDescent="0.25">
      <c r="A142" s="35" t="s">
        <v>214</v>
      </c>
      <c r="B142" s="36"/>
    </row>
    <row r="143" spans="1:2" ht="72.599999999999994" thickBot="1" x14ac:dyDescent="0.3">
      <c r="A143" s="38" t="s">
        <v>215</v>
      </c>
      <c r="B143" s="39" t="s">
        <v>216</v>
      </c>
    </row>
    <row r="144" spans="1:2" ht="28.8" x14ac:dyDescent="0.25">
      <c r="A144" s="35" t="s">
        <v>217</v>
      </c>
      <c r="B144" s="36"/>
    </row>
    <row r="145" spans="1:2" ht="159" thickBot="1" x14ac:dyDescent="0.3">
      <c r="A145" s="38" t="s">
        <v>218</v>
      </c>
      <c r="B145" s="39" t="s">
        <v>219</v>
      </c>
    </row>
    <row r="146" spans="1:2" ht="14.4" x14ac:dyDescent="0.25">
      <c r="A146" s="35" t="s">
        <v>220</v>
      </c>
      <c r="B146" s="36"/>
    </row>
    <row r="147" spans="1:2" ht="230.4" x14ac:dyDescent="0.25">
      <c r="A147" s="37" t="s">
        <v>221</v>
      </c>
      <c r="B147" s="36" t="s">
        <v>222</v>
      </c>
    </row>
    <row r="148" spans="1:2" ht="28.8" x14ac:dyDescent="0.25">
      <c r="A148" s="37"/>
      <c r="B148" s="36" t="s">
        <v>223</v>
      </c>
    </row>
    <row r="149" spans="1:2" ht="28.8" x14ac:dyDescent="0.25">
      <c r="A149" s="37"/>
      <c r="B149" s="36" t="s">
        <v>224</v>
      </c>
    </row>
    <row r="150" spans="1:2" ht="57.6" x14ac:dyDescent="0.25">
      <c r="A150" s="37"/>
      <c r="B150" s="36" t="s">
        <v>225</v>
      </c>
    </row>
    <row r="151" spans="1:2" ht="28.8" x14ac:dyDescent="0.25">
      <c r="A151" s="37"/>
      <c r="B151" s="36" t="s">
        <v>226</v>
      </c>
    </row>
    <row r="152" spans="1:2" ht="43.2" x14ac:dyDescent="0.25">
      <c r="A152" s="37"/>
      <c r="B152" s="36" t="s">
        <v>227</v>
      </c>
    </row>
    <row r="153" spans="1:2" ht="28.8" x14ac:dyDescent="0.25">
      <c r="A153" s="37"/>
      <c r="B153" s="36" t="s">
        <v>228</v>
      </c>
    </row>
    <row r="154" spans="1:2" ht="28.8" x14ac:dyDescent="0.25">
      <c r="A154" s="37"/>
      <c r="B154" s="36" t="s">
        <v>229</v>
      </c>
    </row>
    <row r="155" spans="1:2" ht="57.6" x14ac:dyDescent="0.25">
      <c r="A155" s="37"/>
      <c r="B155" s="36" t="s">
        <v>230</v>
      </c>
    </row>
    <row r="156" spans="1:2" ht="28.8" x14ac:dyDescent="0.25">
      <c r="A156" s="37"/>
      <c r="B156" s="36" t="s">
        <v>231</v>
      </c>
    </row>
    <row r="157" spans="1:2" ht="28.8" x14ac:dyDescent="0.25">
      <c r="A157" s="37"/>
      <c r="B157" s="36" t="s">
        <v>232</v>
      </c>
    </row>
    <row r="158" spans="1:2" ht="43.2" x14ac:dyDescent="0.25">
      <c r="A158" s="37"/>
      <c r="B158" s="36" t="s">
        <v>233</v>
      </c>
    </row>
    <row r="159" spans="1:2" ht="43.2" x14ac:dyDescent="0.25">
      <c r="A159" s="37"/>
      <c r="B159" s="36" t="s">
        <v>234</v>
      </c>
    </row>
    <row r="160" spans="1:2" ht="28.8" x14ac:dyDescent="0.25">
      <c r="A160" s="37"/>
      <c r="B160" s="36" t="s">
        <v>235</v>
      </c>
    </row>
    <row r="161" spans="1:2" ht="43.8" thickBot="1" x14ac:dyDescent="0.3">
      <c r="A161" s="38"/>
      <c r="B161" s="39" t="s">
        <v>236</v>
      </c>
    </row>
    <row r="162" spans="1:2" ht="28.8" x14ac:dyDescent="0.25">
      <c r="A162" s="35" t="s">
        <v>237</v>
      </c>
      <c r="B162" s="36"/>
    </row>
    <row r="163" spans="1:2" ht="100.8" x14ac:dyDescent="0.25">
      <c r="A163" s="37" t="s">
        <v>238</v>
      </c>
      <c r="B163" s="36" t="s">
        <v>239</v>
      </c>
    </row>
    <row r="164" spans="1:2" ht="86.4" x14ac:dyDescent="0.25">
      <c r="A164" s="40">
        <v>151</v>
      </c>
      <c r="B164" s="36" t="s">
        <v>240</v>
      </c>
    </row>
    <row r="165" spans="1:2" ht="87" thickBot="1" x14ac:dyDescent="0.3">
      <c r="A165" s="41" t="s">
        <v>241</v>
      </c>
      <c r="B165" s="39" t="s">
        <v>242</v>
      </c>
    </row>
    <row r="166" spans="1:2" ht="101.4" thickBot="1" x14ac:dyDescent="0.3">
      <c r="A166" s="41" t="s">
        <v>241</v>
      </c>
      <c r="B166" s="39" t="s">
        <v>243</v>
      </c>
    </row>
    <row r="167" spans="1:2" ht="101.4" thickBot="1" x14ac:dyDescent="0.3">
      <c r="A167" s="41">
        <v>189</v>
      </c>
      <c r="B167" s="39" t="s">
        <v>244</v>
      </c>
    </row>
    <row r="168" spans="1:2" ht="100.8" x14ac:dyDescent="0.25">
      <c r="A168" s="40">
        <v>189</v>
      </c>
      <c r="B168" s="36" t="s">
        <v>245</v>
      </c>
    </row>
    <row r="169" spans="1:2" ht="43.2" x14ac:dyDescent="0.25">
      <c r="A169" s="37"/>
      <c r="B169" s="36" t="s">
        <v>246</v>
      </c>
    </row>
    <row r="170" spans="1:2" ht="14.4" x14ac:dyDescent="0.25">
      <c r="A170" s="37"/>
      <c r="B170" s="36" t="s">
        <v>247</v>
      </c>
    </row>
    <row r="171" spans="1:2" ht="86.4" x14ac:dyDescent="0.25">
      <c r="A171" s="37"/>
      <c r="B171" s="36" t="s">
        <v>248</v>
      </c>
    </row>
    <row r="172" spans="1:2" ht="57.6" x14ac:dyDescent="0.25">
      <c r="A172" s="37"/>
      <c r="B172" s="36" t="s">
        <v>249</v>
      </c>
    </row>
    <row r="173" spans="1:2" ht="15" thickBot="1" x14ac:dyDescent="0.3">
      <c r="A173" s="38"/>
      <c r="B173" s="39" t="s">
        <v>250</v>
      </c>
    </row>
    <row r="174" spans="1:2" ht="28.8" x14ac:dyDescent="0.25">
      <c r="A174" s="35" t="s">
        <v>251</v>
      </c>
      <c r="B174" s="36"/>
    </row>
    <row r="175" spans="1:2" ht="87" thickBot="1" x14ac:dyDescent="0.3">
      <c r="A175" s="38" t="s">
        <v>252</v>
      </c>
      <c r="B175" s="39" t="s">
        <v>253</v>
      </c>
    </row>
    <row r="176" spans="1:2" ht="28.8" x14ac:dyDescent="0.25">
      <c r="A176" s="35" t="s">
        <v>254</v>
      </c>
      <c r="B176" s="36"/>
    </row>
    <row r="177" spans="1:2" ht="72.599999999999994" thickBot="1" x14ac:dyDescent="0.3">
      <c r="A177" s="38" t="s">
        <v>255</v>
      </c>
      <c r="B177" s="39" t="s">
        <v>256</v>
      </c>
    </row>
    <row r="178" spans="1:2" ht="115.8" thickBot="1" x14ac:dyDescent="0.3">
      <c r="A178" s="41">
        <v>189</v>
      </c>
      <c r="B178" s="39" t="s">
        <v>257</v>
      </c>
    </row>
    <row r="179" spans="1:2" ht="14.4" x14ac:dyDescent="0.25">
      <c r="A179" s="40">
        <v>151</v>
      </c>
      <c r="B179" s="222" t="s">
        <v>258</v>
      </c>
    </row>
    <row r="180" spans="1:2" ht="15" thickBot="1" x14ac:dyDescent="0.3">
      <c r="A180" s="41">
        <v>189</v>
      </c>
      <c r="B180" s="223"/>
    </row>
    <row r="181" spans="1:2" ht="58.2" thickBot="1" x14ac:dyDescent="0.3">
      <c r="A181" s="41">
        <v>189</v>
      </c>
      <c r="B181" s="39" t="s">
        <v>259</v>
      </c>
    </row>
    <row r="182" spans="1:2" ht="101.4" thickBot="1" x14ac:dyDescent="0.3">
      <c r="A182" s="41">
        <v>189</v>
      </c>
      <c r="B182" s="39" t="s">
        <v>260</v>
      </c>
    </row>
    <row r="183" spans="1:2" ht="101.4" thickBot="1" x14ac:dyDescent="0.3">
      <c r="A183" s="41">
        <v>152</v>
      </c>
      <c r="B183" s="39" t="s">
        <v>261</v>
      </c>
    </row>
    <row r="184" spans="1:2" ht="72.599999999999994" thickBot="1" x14ac:dyDescent="0.3">
      <c r="A184" s="41">
        <v>153</v>
      </c>
      <c r="B184" s="39" t="s">
        <v>262</v>
      </c>
    </row>
    <row r="185" spans="1:2" ht="115.8" thickBot="1" x14ac:dyDescent="0.3">
      <c r="A185" s="41">
        <v>189</v>
      </c>
      <c r="B185" s="39" t="s">
        <v>263</v>
      </c>
    </row>
    <row r="186" spans="1:2" ht="28.8" x14ac:dyDescent="0.25">
      <c r="A186" s="35" t="s">
        <v>264</v>
      </c>
      <c r="B186" s="36"/>
    </row>
    <row r="187" spans="1:2" ht="173.4" thickBot="1" x14ac:dyDescent="0.3">
      <c r="A187" s="38" t="s">
        <v>265</v>
      </c>
      <c r="B187" s="39" t="s">
        <v>266</v>
      </c>
    </row>
    <row r="188" spans="1:2" ht="14.4" x14ac:dyDescent="0.25">
      <c r="A188" s="35" t="s">
        <v>267</v>
      </c>
      <c r="B188" s="36"/>
    </row>
    <row r="189" spans="1:2" ht="72" x14ac:dyDescent="0.25">
      <c r="A189" s="37" t="s">
        <v>268</v>
      </c>
      <c r="B189" s="36" t="s">
        <v>269</v>
      </c>
    </row>
    <row r="190" spans="1:2" ht="14.4" x14ac:dyDescent="0.25">
      <c r="A190" s="37"/>
      <c r="B190" s="36" t="s">
        <v>270</v>
      </c>
    </row>
    <row r="191" spans="1:2" ht="14.4" x14ac:dyDescent="0.25">
      <c r="A191" s="37"/>
      <c r="B191" s="36" t="s">
        <v>271</v>
      </c>
    </row>
    <row r="192" spans="1:2" ht="14.4" x14ac:dyDescent="0.25">
      <c r="A192" s="37"/>
      <c r="B192" s="36" t="s">
        <v>272</v>
      </c>
    </row>
    <row r="193" spans="1:2" ht="14.4" x14ac:dyDescent="0.25">
      <c r="A193" s="37"/>
      <c r="B193" s="36" t="s">
        <v>273</v>
      </c>
    </row>
    <row r="194" spans="1:2" ht="28.8" x14ac:dyDescent="0.25">
      <c r="A194" s="37"/>
      <c r="B194" s="36" t="s">
        <v>274</v>
      </c>
    </row>
    <row r="195" spans="1:2" ht="14.4" x14ac:dyDescent="0.25">
      <c r="A195" s="37"/>
      <c r="B195" s="36" t="s">
        <v>275</v>
      </c>
    </row>
    <row r="196" spans="1:2" ht="14.4" x14ac:dyDescent="0.25">
      <c r="A196" s="37"/>
      <c r="B196" s="36" t="s">
        <v>276</v>
      </c>
    </row>
    <row r="197" spans="1:2" ht="28.8" x14ac:dyDescent="0.25">
      <c r="A197" s="37"/>
      <c r="B197" s="36" t="s">
        <v>277</v>
      </c>
    </row>
    <row r="198" spans="1:2" ht="29.4" thickBot="1" x14ac:dyDescent="0.3">
      <c r="A198" s="38"/>
      <c r="B198" s="39" t="s">
        <v>278</v>
      </c>
    </row>
    <row r="199" spans="1:2" ht="28.8" x14ac:dyDescent="0.25">
      <c r="A199" s="35" t="s">
        <v>279</v>
      </c>
      <c r="B199" s="36"/>
    </row>
    <row r="200" spans="1:2" ht="57.6" x14ac:dyDescent="0.25">
      <c r="A200" s="37" t="s">
        <v>280</v>
      </c>
      <c r="B200" s="36" t="s">
        <v>281</v>
      </c>
    </row>
    <row r="201" spans="1:2" ht="28.8" x14ac:dyDescent="0.25">
      <c r="A201" s="37" t="s">
        <v>282</v>
      </c>
      <c r="B201" s="36" t="s">
        <v>283</v>
      </c>
    </row>
    <row r="202" spans="1:2" ht="28.8" x14ac:dyDescent="0.25">
      <c r="A202" s="37" t="s">
        <v>284</v>
      </c>
      <c r="B202" s="36"/>
    </row>
    <row r="203" spans="1:2" ht="28.8" x14ac:dyDescent="0.25">
      <c r="A203" s="37" t="s">
        <v>285</v>
      </c>
      <c r="B203" s="36"/>
    </row>
    <row r="204" spans="1:2" ht="28.8" x14ac:dyDescent="0.25">
      <c r="A204" s="37" t="s">
        <v>286</v>
      </c>
      <c r="B204" s="36"/>
    </row>
    <row r="205" spans="1:2" ht="29.4" thickBot="1" x14ac:dyDescent="0.3">
      <c r="A205" s="38" t="s">
        <v>287</v>
      </c>
      <c r="B205" s="39"/>
    </row>
    <row r="206" spans="1:2" ht="14.4" x14ac:dyDescent="0.25">
      <c r="A206" s="35" t="s">
        <v>288</v>
      </c>
      <c r="B206" s="42" t="s">
        <v>133</v>
      </c>
    </row>
    <row r="207" spans="1:2" ht="86.4" x14ac:dyDescent="0.25">
      <c r="A207" s="37" t="s">
        <v>289</v>
      </c>
      <c r="B207" s="36" t="s">
        <v>290</v>
      </c>
    </row>
    <row r="208" spans="1:2" ht="29.4" thickBot="1" x14ac:dyDescent="0.3">
      <c r="A208" s="38"/>
      <c r="B208" s="39" t="s">
        <v>283</v>
      </c>
    </row>
    <row r="209" spans="1:2" ht="28.8" x14ac:dyDescent="0.25">
      <c r="A209" s="35" t="s">
        <v>291</v>
      </c>
      <c r="B209" s="36"/>
    </row>
    <row r="210" spans="1:2" ht="158.4" x14ac:dyDescent="0.25">
      <c r="A210" s="37" t="s">
        <v>292</v>
      </c>
      <c r="B210" s="36" t="s">
        <v>293</v>
      </c>
    </row>
    <row r="211" spans="1:2" ht="29.4" thickBot="1" x14ac:dyDescent="0.3">
      <c r="A211" s="38"/>
      <c r="B211" s="39" t="s">
        <v>283</v>
      </c>
    </row>
    <row r="212" spans="1:2" ht="14.4" x14ac:dyDescent="0.25">
      <c r="A212" s="35" t="s">
        <v>294</v>
      </c>
      <c r="B212" s="36"/>
    </row>
    <row r="213" spans="1:2" ht="100.8" x14ac:dyDescent="0.25">
      <c r="A213" s="37" t="s">
        <v>295</v>
      </c>
      <c r="B213" s="36" t="s">
        <v>296</v>
      </c>
    </row>
    <row r="214" spans="1:2" ht="29.4" thickBot="1" x14ac:dyDescent="0.3">
      <c r="A214" s="38" t="s">
        <v>297</v>
      </c>
      <c r="B214" s="39" t="s">
        <v>283</v>
      </c>
    </row>
    <row r="215" spans="1:2" ht="43.2" x14ac:dyDescent="0.25">
      <c r="A215" s="35" t="s">
        <v>298</v>
      </c>
      <c r="B215" s="36"/>
    </row>
    <row r="216" spans="1:2" ht="72" x14ac:dyDescent="0.25">
      <c r="A216" s="37" t="s">
        <v>299</v>
      </c>
      <c r="B216" s="36" t="s">
        <v>300</v>
      </c>
    </row>
    <row r="217" spans="1:2" ht="43.2" x14ac:dyDescent="0.25">
      <c r="A217" s="37" t="s">
        <v>301</v>
      </c>
      <c r="B217" s="36" t="s">
        <v>301</v>
      </c>
    </row>
    <row r="218" spans="1:2" ht="29.4" thickBot="1" x14ac:dyDescent="0.3">
      <c r="A218" s="38" t="s">
        <v>283</v>
      </c>
      <c r="B218" s="39" t="s">
        <v>283</v>
      </c>
    </row>
    <row r="219" spans="1:2" ht="28.8" x14ac:dyDescent="0.25">
      <c r="A219" s="35" t="s">
        <v>302</v>
      </c>
      <c r="B219" s="36"/>
    </row>
    <row r="220" spans="1:2" ht="57.6" x14ac:dyDescent="0.25">
      <c r="A220" s="37" t="s">
        <v>303</v>
      </c>
      <c r="B220" s="36" t="s">
        <v>304</v>
      </c>
    </row>
    <row r="221" spans="1:2" ht="28.8" x14ac:dyDescent="0.25">
      <c r="A221" s="37" t="s">
        <v>305</v>
      </c>
      <c r="B221" s="36" t="s">
        <v>305</v>
      </c>
    </row>
    <row r="222" spans="1:2" ht="14.4" x14ac:dyDescent="0.25">
      <c r="A222" s="37" t="s">
        <v>306</v>
      </c>
      <c r="B222" s="36" t="s">
        <v>306</v>
      </c>
    </row>
    <row r="223" spans="1:2" ht="28.8" x14ac:dyDescent="0.25">
      <c r="A223" s="37" t="s">
        <v>286</v>
      </c>
      <c r="B223" s="36" t="s">
        <v>286</v>
      </c>
    </row>
    <row r="224" spans="1:2" ht="28.8" x14ac:dyDescent="0.25">
      <c r="A224" s="37" t="s">
        <v>287</v>
      </c>
      <c r="B224" s="36" t="s">
        <v>287</v>
      </c>
    </row>
    <row r="225" spans="1:2" ht="29.4" thickBot="1" x14ac:dyDescent="0.3">
      <c r="A225" s="38" t="s">
        <v>283</v>
      </c>
      <c r="B225" s="39" t="s">
        <v>283</v>
      </c>
    </row>
    <row r="226" spans="1:2" ht="100.8" x14ac:dyDescent="0.25">
      <c r="A226" s="40" t="s">
        <v>133</v>
      </c>
      <c r="B226" s="36" t="s">
        <v>307</v>
      </c>
    </row>
    <row r="227" spans="1:2" ht="29.4" thickBot="1" x14ac:dyDescent="0.3">
      <c r="A227" s="38"/>
      <c r="B227" s="39" t="s">
        <v>283</v>
      </c>
    </row>
    <row r="228" spans="1:2" ht="187.2" x14ac:dyDescent="0.25">
      <c r="A228" s="40" t="s">
        <v>133</v>
      </c>
      <c r="B228" s="36" t="s">
        <v>308</v>
      </c>
    </row>
    <row r="229" spans="1:2" ht="29.4" thickBot="1" x14ac:dyDescent="0.3">
      <c r="A229" s="38"/>
      <c r="B229" s="39" t="s">
        <v>283</v>
      </c>
    </row>
    <row r="230" spans="1:2" ht="115.2" x14ac:dyDescent="0.25">
      <c r="A230" s="40" t="s">
        <v>133</v>
      </c>
      <c r="B230" s="36" t="s">
        <v>309</v>
      </c>
    </row>
    <row r="231" spans="1:2" ht="28.8" x14ac:dyDescent="0.25">
      <c r="A231" s="37"/>
      <c r="B231" s="36" t="s">
        <v>310</v>
      </c>
    </row>
    <row r="232" spans="1:2" ht="28.8" x14ac:dyDescent="0.25">
      <c r="A232" s="37"/>
      <c r="B232" s="36" t="s">
        <v>311</v>
      </c>
    </row>
    <row r="233" spans="1:2" ht="28.8" x14ac:dyDescent="0.25">
      <c r="A233" s="37"/>
      <c r="B233" s="36" t="s">
        <v>312</v>
      </c>
    </row>
    <row r="234" spans="1:2" ht="28.8" x14ac:dyDescent="0.25">
      <c r="A234" s="37"/>
      <c r="B234" s="36" t="s">
        <v>313</v>
      </c>
    </row>
    <row r="235" spans="1:2" ht="28.8" x14ac:dyDescent="0.25">
      <c r="A235" s="37"/>
      <c r="B235" s="36" t="s">
        <v>314</v>
      </c>
    </row>
    <row r="236" spans="1:2" ht="14.4" x14ac:dyDescent="0.25">
      <c r="A236" s="37"/>
      <c r="B236" s="36" t="s">
        <v>315</v>
      </c>
    </row>
    <row r="237" spans="1:2" ht="29.4" thickBot="1" x14ac:dyDescent="0.3">
      <c r="A237" s="38"/>
      <c r="B237" s="39" t="s">
        <v>283</v>
      </c>
    </row>
    <row r="238" spans="1:2" ht="14.4" x14ac:dyDescent="0.25">
      <c r="A238" s="35" t="s">
        <v>316</v>
      </c>
      <c r="B238" s="36"/>
    </row>
    <row r="239" spans="1:2" ht="100.8" x14ac:dyDescent="0.25">
      <c r="A239" s="37" t="s">
        <v>317</v>
      </c>
      <c r="B239" s="36" t="s">
        <v>318</v>
      </c>
    </row>
    <row r="240" spans="1:2" ht="14.4" x14ac:dyDescent="0.25">
      <c r="A240" s="37"/>
      <c r="B240" s="36" t="s">
        <v>319</v>
      </c>
    </row>
    <row r="241" spans="1:2" ht="14.4" x14ac:dyDescent="0.25">
      <c r="A241" s="37"/>
      <c r="B241" s="36" t="s">
        <v>320</v>
      </c>
    </row>
    <row r="242" spans="1:2" ht="14.4" x14ac:dyDescent="0.25">
      <c r="A242" s="37"/>
      <c r="B242" s="36" t="s">
        <v>321</v>
      </c>
    </row>
    <row r="243" spans="1:2" ht="28.8" x14ac:dyDescent="0.25">
      <c r="A243" s="37"/>
      <c r="B243" s="36" t="s">
        <v>322</v>
      </c>
    </row>
    <row r="244" spans="1:2" ht="14.4" x14ac:dyDescent="0.25">
      <c r="A244" s="37"/>
      <c r="B244" s="36" t="s">
        <v>323</v>
      </c>
    </row>
    <row r="245" spans="1:2" ht="28.8" x14ac:dyDescent="0.25">
      <c r="A245" s="37"/>
      <c r="B245" s="36" t="s">
        <v>324</v>
      </c>
    </row>
    <row r="246" spans="1:2" ht="29.4" thickBot="1" x14ac:dyDescent="0.3">
      <c r="A246" s="38"/>
      <c r="B246" s="39" t="s">
        <v>325</v>
      </c>
    </row>
    <row r="247" spans="1:2" ht="14.4" x14ac:dyDescent="0.25">
      <c r="A247" s="35" t="s">
        <v>326</v>
      </c>
      <c r="B247" s="36"/>
    </row>
    <row r="248" spans="1:2" ht="58.2" thickBot="1" x14ac:dyDescent="0.3">
      <c r="A248" s="38" t="s">
        <v>327</v>
      </c>
      <c r="B248" s="39" t="s">
        <v>328</v>
      </c>
    </row>
    <row r="249" spans="1:2" ht="28.8" x14ac:dyDescent="0.25">
      <c r="A249" s="35" t="s">
        <v>329</v>
      </c>
      <c r="B249" s="36"/>
    </row>
    <row r="250" spans="1:2" ht="72" x14ac:dyDescent="0.25">
      <c r="A250" s="37" t="s">
        <v>330</v>
      </c>
      <c r="B250" s="36" t="s">
        <v>331</v>
      </c>
    </row>
    <row r="251" spans="1:2" ht="29.4" thickBot="1" x14ac:dyDescent="0.3">
      <c r="A251" s="38" t="s">
        <v>283</v>
      </c>
      <c r="B251" s="39" t="s">
        <v>283</v>
      </c>
    </row>
    <row r="252" spans="1:2" ht="14.4" x14ac:dyDescent="0.25">
      <c r="A252" s="35" t="s">
        <v>332</v>
      </c>
      <c r="B252" s="36"/>
    </row>
    <row r="253" spans="1:2" ht="58.2" thickBot="1" x14ac:dyDescent="0.3">
      <c r="A253" s="38" t="s">
        <v>333</v>
      </c>
      <c r="B253" s="39" t="s">
        <v>334</v>
      </c>
    </row>
    <row r="254" spans="1:2" ht="28.8" x14ac:dyDescent="0.25">
      <c r="A254" s="35" t="s">
        <v>335</v>
      </c>
      <c r="B254" s="36"/>
    </row>
    <row r="255" spans="1:2" ht="72.599999999999994" thickBot="1" x14ac:dyDescent="0.3">
      <c r="A255" s="38" t="s">
        <v>336</v>
      </c>
      <c r="B255" s="39" t="s">
        <v>337</v>
      </c>
    </row>
    <row r="256" spans="1:2" ht="14.4" x14ac:dyDescent="0.25">
      <c r="A256" s="35" t="s">
        <v>338</v>
      </c>
      <c r="B256" s="36"/>
    </row>
    <row r="257" spans="1:2" ht="72" x14ac:dyDescent="0.25">
      <c r="A257" s="37" t="s">
        <v>339</v>
      </c>
      <c r="B257" s="36" t="s">
        <v>340</v>
      </c>
    </row>
    <row r="258" spans="1:2" ht="28.8" x14ac:dyDescent="0.25">
      <c r="A258" s="37"/>
      <c r="B258" s="36" t="s">
        <v>341</v>
      </c>
    </row>
    <row r="259" spans="1:2" ht="57.6" x14ac:dyDescent="0.25">
      <c r="A259" s="37"/>
      <c r="B259" s="36" t="s">
        <v>342</v>
      </c>
    </row>
    <row r="260" spans="1:2" ht="15" thickBot="1" x14ac:dyDescent="0.3">
      <c r="A260" s="38"/>
      <c r="B260" s="39" t="s">
        <v>176</v>
      </c>
    </row>
    <row r="261" spans="1:2" ht="172.8" x14ac:dyDescent="0.25">
      <c r="A261" s="40" t="s">
        <v>133</v>
      </c>
      <c r="B261" s="36" t="s">
        <v>343</v>
      </c>
    </row>
    <row r="262" spans="1:2" ht="29.4" thickBot="1" x14ac:dyDescent="0.3">
      <c r="A262" s="38"/>
      <c r="B262" s="39" t="s">
        <v>283</v>
      </c>
    </row>
    <row r="263" spans="1:2" ht="57.6" x14ac:dyDescent="0.25">
      <c r="A263" s="40" t="s">
        <v>133</v>
      </c>
      <c r="B263" s="36" t="s">
        <v>344</v>
      </c>
    </row>
    <row r="264" spans="1:2" ht="43.2" x14ac:dyDescent="0.25">
      <c r="A264" s="37"/>
      <c r="B264" s="36" t="s">
        <v>345</v>
      </c>
    </row>
    <row r="265" spans="1:2" ht="29.4" thickBot="1" x14ac:dyDescent="0.3">
      <c r="A265" s="38"/>
      <c r="B265" s="39" t="s">
        <v>283</v>
      </c>
    </row>
    <row r="266" spans="1:2" ht="43.2" x14ac:dyDescent="0.25">
      <c r="A266" s="40">
        <v>189</v>
      </c>
      <c r="B266" s="36" t="s">
        <v>346</v>
      </c>
    </row>
    <row r="267" spans="1:2" ht="28.8" x14ac:dyDescent="0.25">
      <c r="A267" s="37"/>
      <c r="B267" s="36" t="s">
        <v>347</v>
      </c>
    </row>
    <row r="268" spans="1:2" ht="43.2" x14ac:dyDescent="0.25">
      <c r="A268" s="37"/>
      <c r="B268" s="36" t="s">
        <v>348</v>
      </c>
    </row>
    <row r="269" spans="1:2" ht="28.8" x14ac:dyDescent="0.25">
      <c r="A269" s="37"/>
      <c r="B269" s="36" t="s">
        <v>349</v>
      </c>
    </row>
    <row r="270" spans="1:2" ht="28.8" x14ac:dyDescent="0.25">
      <c r="A270" s="37"/>
      <c r="B270" s="36" t="s">
        <v>350</v>
      </c>
    </row>
    <row r="271" spans="1:2" ht="28.8" x14ac:dyDescent="0.25">
      <c r="A271" s="37"/>
      <c r="B271" s="36" t="s">
        <v>351</v>
      </c>
    </row>
    <row r="272" spans="1:2" ht="43.2" x14ac:dyDescent="0.25">
      <c r="A272" s="37"/>
      <c r="B272" s="36" t="s">
        <v>352</v>
      </c>
    </row>
    <row r="273" spans="1:2" ht="28.8" x14ac:dyDescent="0.25">
      <c r="A273" s="37"/>
      <c r="B273" s="36" t="s">
        <v>353</v>
      </c>
    </row>
    <row r="274" spans="1:2" ht="43.2" x14ac:dyDescent="0.25">
      <c r="A274" s="37"/>
      <c r="B274" s="36" t="s">
        <v>354</v>
      </c>
    </row>
    <row r="275" spans="1:2" ht="15" thickBot="1" x14ac:dyDescent="0.3">
      <c r="A275" s="38"/>
      <c r="B275" s="39" t="s">
        <v>355</v>
      </c>
    </row>
    <row r="276" spans="1:2" ht="87" thickBot="1" x14ac:dyDescent="0.3">
      <c r="A276" s="41">
        <v>189</v>
      </c>
      <c r="B276" s="39" t="s">
        <v>356</v>
      </c>
    </row>
    <row r="277" spans="1:2" ht="115.8" thickBot="1" x14ac:dyDescent="0.3">
      <c r="A277" s="41">
        <v>189</v>
      </c>
      <c r="B277" s="39" t="s">
        <v>357</v>
      </c>
    </row>
    <row r="278" spans="1:2" ht="72.599999999999994" thickBot="1" x14ac:dyDescent="0.3">
      <c r="A278" s="41">
        <v>189</v>
      </c>
      <c r="B278" s="39" t="s">
        <v>358</v>
      </c>
    </row>
    <row r="279" spans="1:2" ht="72.599999999999994" thickBot="1" x14ac:dyDescent="0.3">
      <c r="A279" s="41">
        <v>189</v>
      </c>
      <c r="B279" s="39" t="s">
        <v>359</v>
      </c>
    </row>
    <row r="280" spans="1:2" ht="87" thickBot="1" x14ac:dyDescent="0.3">
      <c r="A280" s="41">
        <v>189</v>
      </c>
      <c r="B280" s="39" t="s">
        <v>360</v>
      </c>
    </row>
    <row r="281" spans="1:2" ht="101.4" thickBot="1" x14ac:dyDescent="0.3">
      <c r="A281" s="41">
        <v>189</v>
      </c>
      <c r="B281" s="39" t="s">
        <v>361</v>
      </c>
    </row>
    <row r="282" spans="1:2" ht="72.599999999999994" thickBot="1" x14ac:dyDescent="0.3">
      <c r="A282" s="41">
        <v>189</v>
      </c>
      <c r="B282" s="39" t="s">
        <v>362</v>
      </c>
    </row>
    <row r="283" spans="1:2" ht="87" thickBot="1" x14ac:dyDescent="0.3">
      <c r="A283" s="41">
        <v>189</v>
      </c>
      <c r="B283" s="39" t="s">
        <v>363</v>
      </c>
    </row>
    <row r="284" spans="1:2" ht="58.2" thickBot="1" x14ac:dyDescent="0.3">
      <c r="A284" s="41">
        <v>189</v>
      </c>
      <c r="B284" s="39" t="s">
        <v>364</v>
      </c>
    </row>
  </sheetData>
  <mergeCells count="1">
    <mergeCell ref="B179:B180"/>
  </mergeCells>
  <hyperlinks>
    <hyperlink ref="A13" r:id="rId1" display="consultantplus://offline/ref=B7F83D5C8F8898C589AE0D0B2F3CEA99BD721FC711EDF113873541CF14E59B6001DD7EDEC422E96343XBE"/>
    <hyperlink ref="B13" r:id="rId2" display="consultantplus://offline/ref=B7F83D5C8F8898C589AE0D0B2F3CEA99BD7312CC15EAF113873541CF14E59B6001DD7EDEC12AEA6643XA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1.Титульный лист</vt:lpstr>
      <vt:lpstr>2.Об исполнении ГЗ</vt:lpstr>
      <vt:lpstr>3.Исполн. бюдж. назначений </vt:lpstr>
      <vt:lpstr>4.Приносящая доход деят. </vt:lpstr>
      <vt:lpstr>5.Кол-ый состав сотрудников </vt:lpstr>
      <vt:lpstr>6.Инф. о достиж. целевых пок.</vt:lpstr>
      <vt:lpstr>7.Расчеты с дебиторами и кред</vt:lpstr>
      <vt:lpstr>8.Информация об исп.имущества</vt:lpstr>
      <vt:lpstr>Справочная инф. по КБК</vt:lpstr>
      <vt:lpstr>Лист1</vt:lpstr>
      <vt:lpstr>'1.Титульный лист'!Область_печати</vt:lpstr>
    </vt:vector>
  </TitlesOfParts>
  <Company>Департамент труда и занятости населения НСО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Жуковская Альбина Леонидовна</dc:creator>
  <cp:lastModifiedBy>User</cp:lastModifiedBy>
  <cp:lastPrinted>2020-03-27T03:31:51Z</cp:lastPrinted>
  <dcterms:created xsi:type="dcterms:W3CDTF">2017-11-13T02:15:29Z</dcterms:created>
  <dcterms:modified xsi:type="dcterms:W3CDTF">2021-04-01T04:10:58Z</dcterms:modified>
</cp:coreProperties>
</file>